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syoku2023\研修委員会\◇R07_講座説明書\◎R07_◎_3月3日Webupフォルダ\欠席届等\特別支援教育課\"/>
    </mc:Choice>
  </mc:AlternateContent>
  <xr:revisionPtr revIDLastSave="0" documentId="13_ncr:1_{41BF6C91-3010-48EE-A411-828A3F900FB4}" xr6:coauthVersionLast="47" xr6:coauthVersionMax="47" xr10:uidLastSave="{00000000-0000-0000-0000-000000000000}"/>
  <bookViews>
    <workbookView xWindow="-120" yWindow="-120" windowWidth="20730" windowHeight="11040" activeTab="3" xr2:uid="{00000000-000D-0000-FFFF-FFFF00000000}"/>
  </bookViews>
  <sheets>
    <sheet name="記入例" sheetId="9" r:id="rId1"/>
    <sheet name="行の増やし方" sheetId="5" r:id="rId2"/>
    <sheet name="提出用（3学期制）" sheetId="6" r:id="rId3"/>
    <sheet name="提出用（2学期制）" sheetId="10" r:id="rId4"/>
    <sheet name="指導内容例" sheetId="7" r:id="rId5"/>
  </sheets>
  <definedNames>
    <definedName name="_xlnm.Print_Area" localSheetId="0">記入例!$A$1:$Q$76</definedName>
    <definedName name="_xlnm.Print_Area" localSheetId="3">'提出用（2学期制）'!$A$1:$O$133</definedName>
    <definedName name="_xlnm.Print_Area" localSheetId="2">'提出用（3学期制）'!$A$1:$L$137</definedName>
    <definedName name="指導教員種類">指導内容例!$G$18:$G$21</definedName>
    <definedName name="指導者等">指導内容例!$G$8:$G$15</definedName>
    <definedName name="方式">指導内容例!$G$4:$G$5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2" i="10" l="1"/>
  <c r="J136" i="6"/>
  <c r="E18" i="10" l="1"/>
  <c r="E19" i="10"/>
  <c r="I19" i="10" l="1"/>
  <c r="K19" i="10" s="1"/>
  <c r="H19" i="10"/>
  <c r="J19" i="10" s="1"/>
  <c r="I18" i="10"/>
  <c r="K18" i="10" s="1"/>
  <c r="H18" i="10"/>
  <c r="J18" i="10" s="1"/>
  <c r="E18" i="6"/>
  <c r="E19" i="6"/>
  <c r="J48" i="9"/>
  <c r="F49" i="9" s="1"/>
  <c r="E61" i="9"/>
  <c r="I61" i="9" s="1"/>
  <c r="K61" i="9" s="1"/>
  <c r="E59" i="9"/>
  <c r="I59" i="9" s="1"/>
  <c r="K59" i="9" s="1"/>
  <c r="E58" i="9"/>
  <c r="I58" i="9" s="1"/>
  <c r="K58" i="9" s="1"/>
  <c r="E57" i="9"/>
  <c r="I57" i="9" s="1"/>
  <c r="K57" i="9" s="1"/>
  <c r="E56" i="9"/>
  <c r="I56" i="9" s="1"/>
  <c r="K56" i="9" s="1"/>
  <c r="E55" i="9"/>
  <c r="I55" i="9" s="1"/>
  <c r="K55" i="9" s="1"/>
  <c r="E48" i="9"/>
  <c r="E47" i="9"/>
  <c r="I47" i="9" s="1"/>
  <c r="E46" i="9"/>
  <c r="I46" i="9" s="1"/>
  <c r="K46" i="9" s="1"/>
  <c r="E45" i="9"/>
  <c r="I45" i="9" s="1"/>
  <c r="K45" i="9" s="1"/>
  <c r="E44" i="9"/>
  <c r="I44" i="9" s="1"/>
  <c r="K44" i="9" s="1"/>
  <c r="E43" i="9"/>
  <c r="I43" i="9" s="1"/>
  <c r="K43" i="9" s="1"/>
  <c r="E42" i="9"/>
  <c r="I42" i="9" s="1"/>
  <c r="K42" i="9" s="1"/>
  <c r="E41" i="9"/>
  <c r="I41" i="9" s="1"/>
  <c r="K41" i="9" s="1"/>
  <c r="E39" i="9"/>
  <c r="I39" i="9" s="1"/>
  <c r="K39" i="9" s="1"/>
  <c r="E81" i="10"/>
  <c r="I81" i="10" s="1"/>
  <c r="K81" i="10" s="1"/>
  <c r="E82" i="10"/>
  <c r="I82" i="10" s="1"/>
  <c r="K82" i="10" s="1"/>
  <c r="E83" i="10"/>
  <c r="I83" i="10" s="1"/>
  <c r="K83" i="10" s="1"/>
  <c r="E84" i="10"/>
  <c r="I84" i="10" s="1"/>
  <c r="K84" i="10" s="1"/>
  <c r="E85" i="10"/>
  <c r="I85" i="10" s="1"/>
  <c r="K85" i="10" s="1"/>
  <c r="E86" i="10"/>
  <c r="I86" i="10" s="1"/>
  <c r="K86" i="10" s="1"/>
  <c r="E87" i="10"/>
  <c r="I87" i="10" s="1"/>
  <c r="K87" i="10" s="1"/>
  <c r="E88" i="10"/>
  <c r="I88" i="10" s="1"/>
  <c r="K88" i="10" s="1"/>
  <c r="E89" i="10"/>
  <c r="I89" i="10" s="1"/>
  <c r="K89" i="10" s="1"/>
  <c r="E90" i="10"/>
  <c r="E91" i="10"/>
  <c r="I91" i="10" s="1"/>
  <c r="K91" i="10" s="1"/>
  <c r="E92" i="10"/>
  <c r="I92" i="10" s="1"/>
  <c r="K92" i="10" s="1"/>
  <c r="E93" i="10"/>
  <c r="I93" i="10" s="1"/>
  <c r="K93" i="10" s="1"/>
  <c r="E94" i="10"/>
  <c r="I94" i="10" s="1"/>
  <c r="K94" i="10" s="1"/>
  <c r="E95" i="10"/>
  <c r="I95" i="10" s="1"/>
  <c r="K95" i="10" s="1"/>
  <c r="E96" i="10"/>
  <c r="I96" i="10" s="1"/>
  <c r="K96" i="10" s="1"/>
  <c r="E97" i="10"/>
  <c r="I97" i="10" s="1"/>
  <c r="K97" i="10" s="1"/>
  <c r="E98" i="10"/>
  <c r="I98" i="10" s="1"/>
  <c r="K98" i="10" s="1"/>
  <c r="E99" i="10"/>
  <c r="I99" i="10" s="1"/>
  <c r="K99" i="10" s="1"/>
  <c r="E100" i="10"/>
  <c r="I100" i="10" s="1"/>
  <c r="K100" i="10" s="1"/>
  <c r="E101" i="10"/>
  <c r="I101" i="10" s="1"/>
  <c r="K101" i="10" s="1"/>
  <c r="E102" i="10"/>
  <c r="I102" i="10" s="1"/>
  <c r="K102" i="10" s="1"/>
  <c r="E103" i="10"/>
  <c r="I103" i="10" s="1"/>
  <c r="K103" i="10" s="1"/>
  <c r="E104" i="10"/>
  <c r="I104" i="10" s="1"/>
  <c r="K104" i="10" s="1"/>
  <c r="E105" i="10"/>
  <c r="I105" i="10" s="1"/>
  <c r="K105" i="10" s="1"/>
  <c r="E106" i="10"/>
  <c r="I106" i="10" s="1"/>
  <c r="K106" i="10" s="1"/>
  <c r="E107" i="10"/>
  <c r="I107" i="10" s="1"/>
  <c r="K107" i="10" s="1"/>
  <c r="E108" i="10"/>
  <c r="I108" i="10" s="1"/>
  <c r="K108" i="10" s="1"/>
  <c r="E109" i="10"/>
  <c r="I109" i="10" s="1"/>
  <c r="K109" i="10" s="1"/>
  <c r="E56" i="10"/>
  <c r="I56" i="10" s="1"/>
  <c r="E57" i="10"/>
  <c r="I57" i="10" s="1"/>
  <c r="E58" i="10"/>
  <c r="I58" i="10" s="1"/>
  <c r="E59" i="10"/>
  <c r="I59" i="10" s="1"/>
  <c r="E60" i="10"/>
  <c r="I60" i="10" s="1"/>
  <c r="E61" i="10"/>
  <c r="I61" i="10" s="1"/>
  <c r="E62" i="10"/>
  <c r="I62" i="10" s="1"/>
  <c r="K62" i="10" s="1"/>
  <c r="E63" i="10"/>
  <c r="I63" i="10" s="1"/>
  <c r="K63" i="10" s="1"/>
  <c r="E64" i="10"/>
  <c r="I64" i="10" s="1"/>
  <c r="E65" i="10"/>
  <c r="I65" i="10" s="1"/>
  <c r="E66" i="10"/>
  <c r="I66" i="10" s="1"/>
  <c r="E67" i="10"/>
  <c r="I67" i="10" s="1"/>
  <c r="E68" i="10"/>
  <c r="I68" i="10" s="1"/>
  <c r="E69" i="10"/>
  <c r="I69" i="10" s="1"/>
  <c r="E70" i="10"/>
  <c r="I70" i="10" s="1"/>
  <c r="E71" i="10"/>
  <c r="I71" i="10" s="1"/>
  <c r="E72" i="10"/>
  <c r="I72" i="10" s="1"/>
  <c r="E73" i="10"/>
  <c r="I73" i="10" s="1"/>
  <c r="E74" i="10"/>
  <c r="I74" i="10" s="1"/>
  <c r="E129" i="10"/>
  <c r="I129" i="10" s="1"/>
  <c r="K129" i="10" s="1"/>
  <c r="E128" i="10"/>
  <c r="I128" i="10" s="1"/>
  <c r="K128" i="10" s="1"/>
  <c r="E127" i="10"/>
  <c r="I127" i="10" s="1"/>
  <c r="K127" i="10" s="1"/>
  <c r="E126" i="10"/>
  <c r="I126" i="10" s="1"/>
  <c r="K126" i="10" s="1"/>
  <c r="E125" i="10"/>
  <c r="I125" i="10" s="1"/>
  <c r="K125" i="10" s="1"/>
  <c r="E124" i="10"/>
  <c r="I124" i="10" s="1"/>
  <c r="K124" i="10" s="1"/>
  <c r="E123" i="10"/>
  <c r="I123" i="10" s="1"/>
  <c r="K123" i="10" s="1"/>
  <c r="E122" i="10"/>
  <c r="I122" i="10" s="1"/>
  <c r="K122" i="10" s="1"/>
  <c r="E121" i="10"/>
  <c r="I121" i="10" s="1"/>
  <c r="K121" i="10" s="1"/>
  <c r="E120" i="10"/>
  <c r="I120" i="10" s="1"/>
  <c r="K120" i="10" s="1"/>
  <c r="E119" i="10"/>
  <c r="I119" i="10" s="1"/>
  <c r="K119" i="10" s="1"/>
  <c r="E118" i="10"/>
  <c r="I118" i="10" s="1"/>
  <c r="K118" i="10" s="1"/>
  <c r="E117" i="10"/>
  <c r="I117" i="10" s="1"/>
  <c r="K117" i="10" s="1"/>
  <c r="E116" i="10"/>
  <c r="I116" i="10" s="1"/>
  <c r="K116" i="10" s="1"/>
  <c r="E115" i="10"/>
  <c r="I115" i="10" s="1"/>
  <c r="K115" i="10" s="1"/>
  <c r="E114" i="10"/>
  <c r="I114" i="10" s="1"/>
  <c r="K114" i="10" s="1"/>
  <c r="E113" i="10"/>
  <c r="I113" i="10" s="1"/>
  <c r="K113" i="10" s="1"/>
  <c r="E112" i="10"/>
  <c r="I112" i="10" s="1"/>
  <c r="K112" i="10" s="1"/>
  <c r="E111" i="10"/>
  <c r="I111" i="10" s="1"/>
  <c r="K111" i="10" s="1"/>
  <c r="E110" i="10"/>
  <c r="I110" i="10" s="1"/>
  <c r="K110" i="10" s="1"/>
  <c r="E80" i="10"/>
  <c r="E55" i="10"/>
  <c r="I55" i="10" s="1"/>
  <c r="K55" i="10" s="1"/>
  <c r="E54" i="10"/>
  <c r="I54" i="10" s="1"/>
  <c r="E53" i="10"/>
  <c r="I53" i="10" s="1"/>
  <c r="E52" i="10"/>
  <c r="I52" i="10" s="1"/>
  <c r="E51" i="10"/>
  <c r="I51" i="10" s="1"/>
  <c r="E50" i="10"/>
  <c r="I50" i="10" s="1"/>
  <c r="E49" i="10"/>
  <c r="I49" i="10" s="1"/>
  <c r="E48" i="10"/>
  <c r="I48" i="10" s="1"/>
  <c r="E47" i="10"/>
  <c r="I47" i="10" s="1"/>
  <c r="E46" i="10"/>
  <c r="I46" i="10" s="1"/>
  <c r="E45" i="10"/>
  <c r="I45" i="10" s="1"/>
  <c r="E44" i="10"/>
  <c r="I44" i="10" s="1"/>
  <c r="E43" i="10"/>
  <c r="I43" i="10" s="1"/>
  <c r="E42" i="10"/>
  <c r="I42" i="10" s="1"/>
  <c r="E41" i="10"/>
  <c r="I41" i="10" s="1"/>
  <c r="K41" i="10" s="1"/>
  <c r="E40" i="10"/>
  <c r="I40" i="10" s="1"/>
  <c r="K40" i="10" s="1"/>
  <c r="E39" i="10"/>
  <c r="I39" i="10" s="1"/>
  <c r="E38" i="10"/>
  <c r="I38" i="10" s="1"/>
  <c r="E37" i="10"/>
  <c r="I37" i="10" s="1"/>
  <c r="E36" i="10"/>
  <c r="I36" i="10" s="1"/>
  <c r="E35" i="10"/>
  <c r="I35" i="10" s="1"/>
  <c r="E34" i="10"/>
  <c r="I34" i="10" s="1"/>
  <c r="E33" i="10"/>
  <c r="I33" i="10" s="1"/>
  <c r="E32" i="10"/>
  <c r="I32" i="10" s="1"/>
  <c r="E31" i="10"/>
  <c r="I31" i="10" s="1"/>
  <c r="K31" i="10" s="1"/>
  <c r="E30" i="10"/>
  <c r="I30" i="10" s="1"/>
  <c r="K30" i="10" s="1"/>
  <c r="E29" i="10"/>
  <c r="I29" i="10" s="1"/>
  <c r="E28" i="10"/>
  <c r="H28" i="10" s="1"/>
  <c r="E27" i="10"/>
  <c r="I27" i="10" s="1"/>
  <c r="E26" i="10"/>
  <c r="I26" i="10" s="1"/>
  <c r="E25" i="10"/>
  <c r="I25" i="10" s="1"/>
  <c r="E24" i="10"/>
  <c r="H24" i="10" s="1"/>
  <c r="J24" i="10" s="1"/>
  <c r="E23" i="10"/>
  <c r="I23" i="10" s="1"/>
  <c r="E22" i="10"/>
  <c r="H22" i="10" s="1"/>
  <c r="E21" i="10"/>
  <c r="I21" i="10" s="1"/>
  <c r="K21" i="10" s="1"/>
  <c r="E20" i="10"/>
  <c r="H20" i="10" s="1"/>
  <c r="J20" i="10" s="1"/>
  <c r="E67" i="9"/>
  <c r="I67" i="9" s="1"/>
  <c r="E66" i="9"/>
  <c r="I66" i="9" s="1"/>
  <c r="K66" i="9" s="1"/>
  <c r="E65" i="9"/>
  <c r="I65" i="9" s="1"/>
  <c r="K65" i="9" s="1"/>
  <c r="E64" i="9"/>
  <c r="I64" i="9" s="1"/>
  <c r="K64" i="9" s="1"/>
  <c r="E63" i="9"/>
  <c r="I63" i="9" s="1"/>
  <c r="K63" i="9" s="1"/>
  <c r="E62" i="9"/>
  <c r="I62" i="9" s="1"/>
  <c r="K62" i="9" s="1"/>
  <c r="E38" i="9"/>
  <c r="I38" i="9" s="1"/>
  <c r="K38" i="9" s="1"/>
  <c r="E37" i="9"/>
  <c r="I37" i="9" s="1"/>
  <c r="K37" i="9" s="1"/>
  <c r="E36" i="9"/>
  <c r="I36" i="9" s="1"/>
  <c r="K36" i="9" s="1"/>
  <c r="E35" i="9"/>
  <c r="I35" i="9" s="1"/>
  <c r="K35" i="9" s="1"/>
  <c r="E33" i="9"/>
  <c r="I33" i="9" s="1"/>
  <c r="K33" i="9" s="1"/>
  <c r="E32" i="9"/>
  <c r="I32" i="9" s="1"/>
  <c r="K32" i="9" s="1"/>
  <c r="E31" i="9"/>
  <c r="I31" i="9" s="1"/>
  <c r="K31" i="9" s="1"/>
  <c r="E30" i="9"/>
  <c r="I30" i="9" s="1"/>
  <c r="K30" i="9" s="1"/>
  <c r="E29" i="9"/>
  <c r="I29" i="9" s="1"/>
  <c r="K29" i="9" s="1"/>
  <c r="E28" i="9"/>
  <c r="I28" i="9" s="1"/>
  <c r="K28" i="9" s="1"/>
  <c r="E27" i="9"/>
  <c r="I27" i="9" s="1"/>
  <c r="K27" i="9" s="1"/>
  <c r="E26" i="9"/>
  <c r="I26" i="9" s="1"/>
  <c r="K26" i="9" s="1"/>
  <c r="E25" i="9"/>
  <c r="I25" i="9" s="1"/>
  <c r="K25" i="9" s="1"/>
  <c r="E24" i="9"/>
  <c r="I24" i="9" s="1"/>
  <c r="K24" i="9" s="1"/>
  <c r="E23" i="9"/>
  <c r="I23" i="9" s="1"/>
  <c r="K23" i="9" s="1"/>
  <c r="K18" i="9"/>
  <c r="J18" i="9"/>
  <c r="E117" i="6"/>
  <c r="E118" i="6"/>
  <c r="E119" i="6"/>
  <c r="E120" i="6"/>
  <c r="E121" i="6"/>
  <c r="E122" i="6"/>
  <c r="E123" i="6"/>
  <c r="E124" i="6"/>
  <c r="E125" i="6"/>
  <c r="E126" i="6"/>
  <c r="E127" i="6"/>
  <c r="E128" i="6"/>
  <c r="E129" i="6"/>
  <c r="E130" i="6"/>
  <c r="E131" i="6"/>
  <c r="E132" i="6"/>
  <c r="E133" i="6"/>
  <c r="E115" i="6"/>
  <c r="E116" i="6"/>
  <c r="E114" i="6"/>
  <c r="H114" i="6" s="1"/>
  <c r="J114" i="6" s="1"/>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61" i="6"/>
  <c r="E60" i="6"/>
  <c r="E20" i="6"/>
  <c r="E21" i="6"/>
  <c r="E22" i="6"/>
  <c r="E23" i="6"/>
  <c r="E24" i="6"/>
  <c r="H24" i="6" s="1"/>
  <c r="E25" i="6"/>
  <c r="E26" i="6"/>
  <c r="E27" i="6"/>
  <c r="E28" i="6"/>
  <c r="H28" i="6" s="1"/>
  <c r="E29" i="6"/>
  <c r="E30" i="6"/>
  <c r="E31" i="6"/>
  <c r="E32" i="6"/>
  <c r="E33" i="6"/>
  <c r="E34" i="6"/>
  <c r="E35" i="6"/>
  <c r="E36" i="6"/>
  <c r="E37" i="6"/>
  <c r="E38" i="6"/>
  <c r="E39" i="6"/>
  <c r="E40" i="6"/>
  <c r="E41" i="6"/>
  <c r="E42" i="6"/>
  <c r="E43" i="6"/>
  <c r="E44" i="6"/>
  <c r="E45" i="6"/>
  <c r="E46" i="6"/>
  <c r="E47" i="6"/>
  <c r="E48" i="6"/>
  <c r="E49" i="6"/>
  <c r="E50" i="6"/>
  <c r="E51" i="6"/>
  <c r="E52" i="6"/>
  <c r="E53" i="6"/>
  <c r="E54" i="6"/>
  <c r="I80" i="10" l="1"/>
  <c r="K80" i="10" s="1"/>
  <c r="H80" i="10"/>
  <c r="J80" i="10" s="1"/>
  <c r="I90" i="10"/>
  <c r="K90" i="10" s="1"/>
  <c r="H90" i="10"/>
  <c r="I49" i="6"/>
  <c r="K49" i="6" s="1"/>
  <c r="H49" i="6"/>
  <c r="J49" i="6" s="1"/>
  <c r="I37" i="6"/>
  <c r="K37" i="6" s="1"/>
  <c r="H37" i="6"/>
  <c r="J37" i="6" s="1"/>
  <c r="I29" i="6"/>
  <c r="K29" i="6" s="1"/>
  <c r="H29" i="6"/>
  <c r="J29" i="6" s="1"/>
  <c r="H21" i="6"/>
  <c r="J21" i="6" s="1"/>
  <c r="I21" i="6"/>
  <c r="K21" i="6" s="1"/>
  <c r="H101" i="6"/>
  <c r="J101" i="6" s="1"/>
  <c r="I101" i="6"/>
  <c r="K101" i="6" s="1"/>
  <c r="H93" i="6"/>
  <c r="J93" i="6" s="1"/>
  <c r="I93" i="6"/>
  <c r="K93" i="6" s="1"/>
  <c r="H81" i="6"/>
  <c r="J81" i="6" s="1"/>
  <c r="I81" i="6"/>
  <c r="K81" i="6" s="1"/>
  <c r="H73" i="6"/>
  <c r="J73" i="6" s="1"/>
  <c r="I73" i="6"/>
  <c r="K73" i="6" s="1"/>
  <c r="H69" i="6"/>
  <c r="J69" i="6" s="1"/>
  <c r="I69" i="6"/>
  <c r="K69" i="6" s="1"/>
  <c r="H65" i="6"/>
  <c r="J65" i="6" s="1"/>
  <c r="I65" i="6"/>
  <c r="K65" i="6" s="1"/>
  <c r="H52" i="6"/>
  <c r="J52" i="6" s="1"/>
  <c r="I52" i="6"/>
  <c r="K52" i="6" s="1"/>
  <c r="I104" i="6"/>
  <c r="K104" i="6" s="1"/>
  <c r="H104" i="6"/>
  <c r="J104" i="6" s="1"/>
  <c r="H96" i="6"/>
  <c r="J96" i="6" s="1"/>
  <c r="I96" i="6"/>
  <c r="K96" i="6" s="1"/>
  <c r="H84" i="6"/>
  <c r="J84" i="6" s="1"/>
  <c r="I84" i="6"/>
  <c r="K84" i="6" s="1"/>
  <c r="H76" i="6"/>
  <c r="J76" i="6" s="1"/>
  <c r="I76" i="6"/>
  <c r="K76" i="6" s="1"/>
  <c r="H64" i="6"/>
  <c r="J64" i="6" s="1"/>
  <c r="I64" i="6"/>
  <c r="K64" i="6" s="1"/>
  <c r="I31" i="6"/>
  <c r="K31" i="6" s="1"/>
  <c r="H31" i="6"/>
  <c r="J31" i="6" s="1"/>
  <c r="H67" i="6"/>
  <c r="J67" i="6" s="1"/>
  <c r="I67" i="6"/>
  <c r="K67" i="6" s="1"/>
  <c r="I53" i="6"/>
  <c r="K53" i="6" s="1"/>
  <c r="H53" i="6"/>
  <c r="J53" i="6" s="1"/>
  <c r="I45" i="6"/>
  <c r="K45" i="6" s="1"/>
  <c r="H45" i="6"/>
  <c r="J45" i="6" s="1"/>
  <c r="I41" i="6"/>
  <c r="K41" i="6" s="1"/>
  <c r="H41" i="6"/>
  <c r="J41" i="6" s="1"/>
  <c r="I33" i="6"/>
  <c r="K33" i="6" s="1"/>
  <c r="H33" i="6"/>
  <c r="J33" i="6" s="1"/>
  <c r="H25" i="6"/>
  <c r="J25" i="6" s="1"/>
  <c r="I25" i="6"/>
  <c r="K25" i="6" s="1"/>
  <c r="H109" i="6"/>
  <c r="J109" i="6" s="1"/>
  <c r="I109" i="6"/>
  <c r="K109" i="6" s="1"/>
  <c r="H105" i="6"/>
  <c r="J105" i="6" s="1"/>
  <c r="I105" i="6"/>
  <c r="K105" i="6" s="1"/>
  <c r="H97" i="6"/>
  <c r="J97" i="6" s="1"/>
  <c r="I97" i="6"/>
  <c r="K97" i="6" s="1"/>
  <c r="H89" i="6"/>
  <c r="J89" i="6" s="1"/>
  <c r="I89" i="6"/>
  <c r="K89" i="6" s="1"/>
  <c r="H85" i="6"/>
  <c r="J85" i="6" s="1"/>
  <c r="I85" i="6"/>
  <c r="K85" i="6" s="1"/>
  <c r="H77" i="6"/>
  <c r="J77" i="6" s="1"/>
  <c r="I77" i="6"/>
  <c r="K77" i="6" s="1"/>
  <c r="H48" i="6"/>
  <c r="J48" i="6" s="1"/>
  <c r="I48" i="6"/>
  <c r="K48" i="6" s="1"/>
  <c r="H44" i="6"/>
  <c r="J44" i="6" s="1"/>
  <c r="I44" i="6"/>
  <c r="K44" i="6" s="1"/>
  <c r="I40" i="6"/>
  <c r="K40" i="6" s="1"/>
  <c r="H40" i="6"/>
  <c r="J40" i="6" s="1"/>
  <c r="I36" i="6"/>
  <c r="K36" i="6" s="1"/>
  <c r="H36" i="6"/>
  <c r="J36" i="6" s="1"/>
  <c r="I32" i="6"/>
  <c r="K32" i="6" s="1"/>
  <c r="H32" i="6"/>
  <c r="J32" i="6" s="1"/>
  <c r="J24" i="6"/>
  <c r="I24" i="6"/>
  <c r="K24" i="6" s="1"/>
  <c r="H108" i="6"/>
  <c r="J108" i="6" s="1"/>
  <c r="I108" i="6"/>
  <c r="K108" i="6" s="1"/>
  <c r="I100" i="6"/>
  <c r="K100" i="6" s="1"/>
  <c r="H100" i="6"/>
  <c r="J100" i="6" s="1"/>
  <c r="H92" i="6"/>
  <c r="J92" i="6" s="1"/>
  <c r="I92" i="6"/>
  <c r="K92" i="6" s="1"/>
  <c r="H88" i="6"/>
  <c r="J88" i="6" s="1"/>
  <c r="I88" i="6"/>
  <c r="K88" i="6" s="1"/>
  <c r="H80" i="6"/>
  <c r="J80" i="6" s="1"/>
  <c r="I80" i="6"/>
  <c r="K80" i="6" s="1"/>
  <c r="H72" i="6"/>
  <c r="J72" i="6" s="1"/>
  <c r="I72" i="6"/>
  <c r="K72" i="6" s="1"/>
  <c r="H68" i="6"/>
  <c r="J68" i="6" s="1"/>
  <c r="I68" i="6"/>
  <c r="K68" i="6" s="1"/>
  <c r="I51" i="6"/>
  <c r="K51" i="6" s="1"/>
  <c r="H51" i="6"/>
  <c r="J51" i="6" s="1"/>
  <c r="I47" i="6"/>
  <c r="K47" i="6" s="1"/>
  <c r="H47" i="6"/>
  <c r="J47" i="6" s="1"/>
  <c r="I43" i="6"/>
  <c r="K43" i="6" s="1"/>
  <c r="H43" i="6"/>
  <c r="J43" i="6" s="1"/>
  <c r="I39" i="6"/>
  <c r="K39" i="6" s="1"/>
  <c r="H39" i="6"/>
  <c r="J39" i="6" s="1"/>
  <c r="I35" i="6"/>
  <c r="K35" i="6" s="1"/>
  <c r="H35" i="6"/>
  <c r="J35" i="6" s="1"/>
  <c r="I27" i="6"/>
  <c r="K27" i="6" s="1"/>
  <c r="H27" i="6"/>
  <c r="J27" i="6" s="1"/>
  <c r="H23" i="6"/>
  <c r="J23" i="6" s="1"/>
  <c r="I23" i="6"/>
  <c r="K23" i="6" s="1"/>
  <c r="H60" i="6"/>
  <c r="J60" i="6" s="1"/>
  <c r="I60" i="6"/>
  <c r="K60" i="6" s="1"/>
  <c r="H107" i="6"/>
  <c r="J107" i="6" s="1"/>
  <c r="I107" i="6"/>
  <c r="K107" i="6" s="1"/>
  <c r="H103" i="6"/>
  <c r="J103" i="6" s="1"/>
  <c r="I103" i="6"/>
  <c r="K103" i="6" s="1"/>
  <c r="H99" i="6"/>
  <c r="J99" i="6" s="1"/>
  <c r="I99" i="6"/>
  <c r="K99" i="6" s="1"/>
  <c r="H95" i="6"/>
  <c r="J95" i="6" s="1"/>
  <c r="I95" i="6"/>
  <c r="K95" i="6" s="1"/>
  <c r="I91" i="6"/>
  <c r="K91" i="6" s="1"/>
  <c r="H91" i="6"/>
  <c r="J91" i="6" s="1"/>
  <c r="H87" i="6"/>
  <c r="J87" i="6" s="1"/>
  <c r="I87" i="6"/>
  <c r="K87" i="6" s="1"/>
  <c r="I83" i="6"/>
  <c r="K83" i="6" s="1"/>
  <c r="H83" i="6"/>
  <c r="J83" i="6" s="1"/>
  <c r="H79" i="6"/>
  <c r="J79" i="6" s="1"/>
  <c r="I79" i="6"/>
  <c r="K79" i="6" s="1"/>
  <c r="H75" i="6"/>
  <c r="J75" i="6" s="1"/>
  <c r="I75" i="6"/>
  <c r="K75" i="6" s="1"/>
  <c r="H71" i="6"/>
  <c r="J71" i="6" s="1"/>
  <c r="I71" i="6"/>
  <c r="K71" i="6" s="1"/>
  <c r="H63" i="6"/>
  <c r="J63" i="6" s="1"/>
  <c r="I63" i="6"/>
  <c r="K63" i="6" s="1"/>
  <c r="H54" i="6"/>
  <c r="J54" i="6" s="1"/>
  <c r="I54" i="6"/>
  <c r="K54" i="6" s="1"/>
  <c r="H50" i="6"/>
  <c r="J50" i="6" s="1"/>
  <c r="I50" i="6"/>
  <c r="K50" i="6" s="1"/>
  <c r="H46" i="6"/>
  <c r="J46" i="6" s="1"/>
  <c r="I46" i="6"/>
  <c r="K46" i="6" s="1"/>
  <c r="H42" i="6"/>
  <c r="J42" i="6" s="1"/>
  <c r="I42" i="6"/>
  <c r="K42" i="6" s="1"/>
  <c r="H38" i="6"/>
  <c r="J38" i="6" s="1"/>
  <c r="I38" i="6"/>
  <c r="K38" i="6" s="1"/>
  <c r="H34" i="6"/>
  <c r="J34" i="6" s="1"/>
  <c r="I34" i="6"/>
  <c r="K34" i="6" s="1"/>
  <c r="H30" i="6"/>
  <c r="J30" i="6" s="1"/>
  <c r="I30" i="6"/>
  <c r="K30" i="6" s="1"/>
  <c r="H26" i="6"/>
  <c r="J26" i="6" s="1"/>
  <c r="I26" i="6"/>
  <c r="K26" i="6" s="1"/>
  <c r="H22" i="6"/>
  <c r="J22" i="6" s="1"/>
  <c r="I22" i="6"/>
  <c r="K22" i="6" s="1"/>
  <c r="I61" i="6"/>
  <c r="K61" i="6" s="1"/>
  <c r="H61" i="6"/>
  <c r="J61" i="6" s="1"/>
  <c r="H106" i="6"/>
  <c r="J106" i="6" s="1"/>
  <c r="I106" i="6"/>
  <c r="K106" i="6" s="1"/>
  <c r="H102" i="6"/>
  <c r="J102" i="6" s="1"/>
  <c r="I102" i="6"/>
  <c r="K102" i="6" s="1"/>
  <c r="H98" i="6"/>
  <c r="J98" i="6" s="1"/>
  <c r="I98" i="6"/>
  <c r="K98" i="6" s="1"/>
  <c r="H94" i="6"/>
  <c r="J94" i="6" s="1"/>
  <c r="I94" i="6"/>
  <c r="K94" i="6" s="1"/>
  <c r="H90" i="6"/>
  <c r="J90" i="6" s="1"/>
  <c r="I90" i="6"/>
  <c r="K90" i="6" s="1"/>
  <c r="H86" i="6"/>
  <c r="J86" i="6" s="1"/>
  <c r="I86" i="6"/>
  <c r="K86" i="6" s="1"/>
  <c r="H82" i="6"/>
  <c r="J82" i="6" s="1"/>
  <c r="I82" i="6"/>
  <c r="K82" i="6" s="1"/>
  <c r="H78" i="6"/>
  <c r="J78" i="6" s="1"/>
  <c r="I78" i="6"/>
  <c r="K78" i="6" s="1"/>
  <c r="H74" i="6"/>
  <c r="J74" i="6" s="1"/>
  <c r="I74" i="6"/>
  <c r="K74" i="6" s="1"/>
  <c r="H70" i="6"/>
  <c r="J70" i="6" s="1"/>
  <c r="I70" i="6"/>
  <c r="K70" i="6" s="1"/>
  <c r="H66" i="6"/>
  <c r="J66" i="6" s="1"/>
  <c r="I66" i="6"/>
  <c r="K66" i="6" s="1"/>
  <c r="H62" i="6"/>
  <c r="J62" i="6" s="1"/>
  <c r="I62" i="6"/>
  <c r="K62" i="6" s="1"/>
  <c r="K42" i="10"/>
  <c r="K43" i="10" s="1"/>
  <c r="K44" i="10" s="1"/>
  <c r="K45" i="10" s="1"/>
  <c r="K46" i="10" s="1"/>
  <c r="K47" i="10" s="1"/>
  <c r="K48" i="10" s="1"/>
  <c r="K49" i="10" s="1"/>
  <c r="K50" i="10" s="1"/>
  <c r="K51" i="10" s="1"/>
  <c r="K52" i="10" s="1"/>
  <c r="K53" i="10" s="1"/>
  <c r="K64" i="10"/>
  <c r="K65" i="10" s="1"/>
  <c r="K66" i="10" s="1"/>
  <c r="K67" i="10" s="1"/>
  <c r="K68" i="10" s="1"/>
  <c r="K69" i="10" s="1"/>
  <c r="K70" i="10" s="1"/>
  <c r="K71" i="10" s="1"/>
  <c r="K72" i="10" s="1"/>
  <c r="K73" i="10" s="1"/>
  <c r="K74" i="10" s="1"/>
  <c r="K56" i="10"/>
  <c r="K57" i="10"/>
  <c r="K58" i="10" s="1"/>
  <c r="K59" i="10" s="1"/>
  <c r="K60" i="10" s="1"/>
  <c r="K61" i="10" s="1"/>
  <c r="K32" i="10"/>
  <c r="K33" i="10" s="1"/>
  <c r="K34" i="10" s="1"/>
  <c r="K35" i="10" s="1"/>
  <c r="K36" i="10" s="1"/>
  <c r="K37" i="10" s="1"/>
  <c r="K38" i="10" s="1"/>
  <c r="K39" i="10" s="1"/>
  <c r="K25" i="10"/>
  <c r="K26" i="10" s="1"/>
  <c r="K27" i="10" s="1"/>
  <c r="I20" i="6"/>
  <c r="K20" i="6" s="1"/>
  <c r="H20" i="6"/>
  <c r="J20" i="6" s="1"/>
  <c r="H19" i="6"/>
  <c r="J19" i="6" s="1"/>
  <c r="I19" i="6"/>
  <c r="K19" i="6" s="1"/>
  <c r="H18" i="6"/>
  <c r="J18" i="6" s="1"/>
  <c r="I18" i="6"/>
  <c r="K18" i="6" s="1"/>
  <c r="H74" i="10"/>
  <c r="H73" i="10"/>
  <c r="H61" i="9"/>
  <c r="J61" i="9" s="1"/>
  <c r="H43" i="9"/>
  <c r="J43" i="9" s="1"/>
  <c r="H57" i="9"/>
  <c r="J57" i="9" s="1"/>
  <c r="H41" i="9"/>
  <c r="J41" i="9" s="1"/>
  <c r="H45" i="9"/>
  <c r="J45" i="9" s="1"/>
  <c r="H55" i="9"/>
  <c r="J55" i="9" s="1"/>
  <c r="H59" i="9"/>
  <c r="J59" i="9" s="1"/>
  <c r="H39" i="9"/>
  <c r="J39" i="9" s="1"/>
  <c r="H42" i="9"/>
  <c r="J42" i="9" s="1"/>
  <c r="H44" i="9"/>
  <c r="J44" i="9" s="1"/>
  <c r="H46" i="9"/>
  <c r="J46" i="9" s="1"/>
  <c r="H56" i="9"/>
  <c r="J56" i="9" s="1"/>
  <c r="H58" i="9"/>
  <c r="J58" i="9" s="1"/>
  <c r="H27" i="9"/>
  <c r="J27" i="9" s="1"/>
  <c r="H72" i="10"/>
  <c r="H39" i="10"/>
  <c r="H23" i="10"/>
  <c r="H56" i="10"/>
  <c r="J56" i="10" s="1"/>
  <c r="H93" i="10"/>
  <c r="J93" i="10" s="1"/>
  <c r="H109" i="10"/>
  <c r="J109" i="10" s="1"/>
  <c r="H31" i="10"/>
  <c r="H47" i="10"/>
  <c r="H64" i="10"/>
  <c r="H85" i="10"/>
  <c r="J85" i="10" s="1"/>
  <c r="H101" i="10"/>
  <c r="J101" i="10" s="1"/>
  <c r="H116" i="10"/>
  <c r="J116" i="10" s="1"/>
  <c r="H124" i="10"/>
  <c r="J124" i="10" s="1"/>
  <c r="H27" i="10"/>
  <c r="J27" i="10" s="1"/>
  <c r="J28" i="10" s="1"/>
  <c r="H35" i="10"/>
  <c r="H43" i="10"/>
  <c r="H51" i="10"/>
  <c r="H60" i="10"/>
  <c r="H68" i="10"/>
  <c r="H81" i="10"/>
  <c r="J81" i="10" s="1"/>
  <c r="H89" i="10"/>
  <c r="J89" i="10" s="1"/>
  <c r="H97" i="10"/>
  <c r="J97" i="10" s="1"/>
  <c r="H105" i="10"/>
  <c r="J105" i="10" s="1"/>
  <c r="H112" i="10"/>
  <c r="J112" i="10" s="1"/>
  <c r="H120" i="10"/>
  <c r="J120" i="10" s="1"/>
  <c r="H128" i="10"/>
  <c r="J128" i="10" s="1"/>
  <c r="H21" i="10"/>
  <c r="J21" i="10" s="1"/>
  <c r="J22" i="10" s="1"/>
  <c r="H25" i="10"/>
  <c r="J25" i="10" s="1"/>
  <c r="H29" i="10"/>
  <c r="H33" i="10"/>
  <c r="H37" i="10"/>
  <c r="H41" i="10"/>
  <c r="J41" i="10" s="1"/>
  <c r="H45" i="10"/>
  <c r="H49" i="10"/>
  <c r="H53" i="10"/>
  <c r="H58" i="10"/>
  <c r="H62" i="10"/>
  <c r="J62" i="10" s="1"/>
  <c r="H66" i="10"/>
  <c r="H70" i="10"/>
  <c r="H83" i="10"/>
  <c r="J83" i="10" s="1"/>
  <c r="H87" i="10"/>
  <c r="J87" i="10" s="1"/>
  <c r="H91" i="10"/>
  <c r="J91" i="10" s="1"/>
  <c r="H95" i="10"/>
  <c r="J95" i="10" s="1"/>
  <c r="H99" i="10"/>
  <c r="J99" i="10" s="1"/>
  <c r="H103" i="10"/>
  <c r="J103" i="10" s="1"/>
  <c r="H107" i="10"/>
  <c r="J107" i="10" s="1"/>
  <c r="H110" i="10"/>
  <c r="J110" i="10" s="1"/>
  <c r="H114" i="10"/>
  <c r="J114" i="10" s="1"/>
  <c r="H118" i="10"/>
  <c r="J118" i="10" s="1"/>
  <c r="H122" i="10"/>
  <c r="J122" i="10" s="1"/>
  <c r="H126" i="10"/>
  <c r="J126" i="10" s="1"/>
  <c r="I20" i="10"/>
  <c r="K20" i="10" s="1"/>
  <c r="I22" i="10"/>
  <c r="K22" i="10" s="1"/>
  <c r="K23" i="10" s="1"/>
  <c r="I24" i="10"/>
  <c r="K24" i="10" s="1"/>
  <c r="I28" i="10"/>
  <c r="H26" i="10"/>
  <c r="J26" i="10" s="1"/>
  <c r="H30" i="10"/>
  <c r="J30" i="10" s="1"/>
  <c r="H32" i="10"/>
  <c r="H34" i="10"/>
  <c r="H36" i="10"/>
  <c r="H38" i="10"/>
  <c r="H40" i="10"/>
  <c r="J40" i="10" s="1"/>
  <c r="H42" i="10"/>
  <c r="H44" i="10"/>
  <c r="H46" i="10"/>
  <c r="H48" i="10"/>
  <c r="H50" i="10"/>
  <c r="H52" i="10"/>
  <c r="H54" i="10"/>
  <c r="H55" i="10"/>
  <c r="J55" i="10" s="1"/>
  <c r="H57" i="10"/>
  <c r="H59" i="10"/>
  <c r="H61" i="10"/>
  <c r="H63" i="10"/>
  <c r="H65" i="10"/>
  <c r="H67" i="10"/>
  <c r="H69" i="10"/>
  <c r="H71" i="10"/>
  <c r="H82" i="10"/>
  <c r="J82" i="10" s="1"/>
  <c r="H84" i="10"/>
  <c r="J84" i="10" s="1"/>
  <c r="H86" i="10"/>
  <c r="J86" i="10" s="1"/>
  <c r="H88" i="10"/>
  <c r="J88" i="10" s="1"/>
  <c r="J90" i="10"/>
  <c r="H92" i="10"/>
  <c r="J92" i="10" s="1"/>
  <c r="H94" i="10"/>
  <c r="J94" i="10" s="1"/>
  <c r="H96" i="10"/>
  <c r="J96" i="10" s="1"/>
  <c r="H98" i="10"/>
  <c r="J98" i="10" s="1"/>
  <c r="H100" i="10"/>
  <c r="J100" i="10" s="1"/>
  <c r="H102" i="10"/>
  <c r="J102" i="10" s="1"/>
  <c r="H104" i="10"/>
  <c r="J104" i="10" s="1"/>
  <c r="H106" i="10"/>
  <c r="J106" i="10" s="1"/>
  <c r="H108" i="10"/>
  <c r="J108" i="10" s="1"/>
  <c r="H111" i="10"/>
  <c r="J111" i="10" s="1"/>
  <c r="H113" i="10"/>
  <c r="J113" i="10" s="1"/>
  <c r="H115" i="10"/>
  <c r="J115" i="10" s="1"/>
  <c r="H117" i="10"/>
  <c r="J117" i="10" s="1"/>
  <c r="H119" i="10"/>
  <c r="J119" i="10" s="1"/>
  <c r="H121" i="10"/>
  <c r="J121" i="10" s="1"/>
  <c r="H123" i="10"/>
  <c r="J123" i="10" s="1"/>
  <c r="H125" i="10"/>
  <c r="J125" i="10" s="1"/>
  <c r="H127" i="10"/>
  <c r="J127" i="10" s="1"/>
  <c r="H129" i="10"/>
  <c r="J129" i="10" s="1"/>
  <c r="H23" i="9"/>
  <c r="J23" i="9" s="1"/>
  <c r="H31" i="9"/>
  <c r="J31" i="9" s="1"/>
  <c r="H37" i="9"/>
  <c r="J37" i="9" s="1"/>
  <c r="H64" i="9"/>
  <c r="J64" i="9" s="1"/>
  <c r="H25" i="9"/>
  <c r="J25" i="9" s="1"/>
  <c r="H29" i="9"/>
  <c r="J29" i="9" s="1"/>
  <c r="H33" i="9"/>
  <c r="J33" i="9" s="1"/>
  <c r="H35" i="9"/>
  <c r="J35" i="9" s="1"/>
  <c r="H62" i="9"/>
  <c r="J62" i="9" s="1"/>
  <c r="H66" i="9"/>
  <c r="J66" i="9" s="1"/>
  <c r="K19" i="9"/>
  <c r="K20" i="9" s="1"/>
  <c r="K21" i="9" s="1"/>
  <c r="H24" i="9"/>
  <c r="J24" i="9" s="1"/>
  <c r="H26" i="9"/>
  <c r="J26" i="9" s="1"/>
  <c r="H28" i="9"/>
  <c r="J28" i="9" s="1"/>
  <c r="H30" i="9"/>
  <c r="J30" i="9" s="1"/>
  <c r="H32" i="9"/>
  <c r="J32" i="9" s="1"/>
  <c r="H36" i="9"/>
  <c r="J36" i="9" s="1"/>
  <c r="H38" i="9"/>
  <c r="J38" i="9" s="1"/>
  <c r="H63" i="9"/>
  <c r="J63" i="9" s="1"/>
  <c r="H65" i="9"/>
  <c r="J65" i="9" s="1"/>
  <c r="H67" i="9"/>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0" i="7"/>
  <c r="C17" i="7"/>
  <c r="C16" i="7"/>
  <c r="C15" i="7"/>
  <c r="C14" i="7"/>
  <c r="C13" i="7"/>
  <c r="C12" i="7"/>
  <c r="C11" i="7"/>
  <c r="C10" i="7"/>
  <c r="C9" i="7"/>
  <c r="C8" i="7"/>
  <c r="C7" i="7"/>
  <c r="C6" i="7"/>
  <c r="C5" i="7"/>
  <c r="C4" i="7"/>
  <c r="C3" i="7"/>
  <c r="I116" i="6"/>
  <c r="K116" i="6" s="1"/>
  <c r="I118" i="6"/>
  <c r="K118" i="6" s="1"/>
  <c r="I120" i="6"/>
  <c r="I122" i="6"/>
  <c r="I124" i="6"/>
  <c r="I126" i="6"/>
  <c r="K126" i="6" s="1"/>
  <c r="I132" i="6"/>
  <c r="K132" i="6" s="1"/>
  <c r="I28" i="6"/>
  <c r="K28" i="6" s="1"/>
  <c r="H132" i="6"/>
  <c r="J132" i="6" s="1"/>
  <c r="I131" i="6"/>
  <c r="K131" i="6" s="1"/>
  <c r="H131" i="6"/>
  <c r="J131" i="6" s="1"/>
  <c r="I127" i="6"/>
  <c r="K127" i="6" s="1"/>
  <c r="H127" i="6"/>
  <c r="J127" i="6" s="1"/>
  <c r="I125" i="6"/>
  <c r="H125" i="6"/>
  <c r="H124" i="6"/>
  <c r="I123" i="6"/>
  <c r="H123" i="6"/>
  <c r="I119" i="6"/>
  <c r="K119" i="6" s="1"/>
  <c r="H119" i="6"/>
  <c r="J119" i="6" s="1"/>
  <c r="I117" i="6"/>
  <c r="K117" i="6" s="1"/>
  <c r="H117" i="6"/>
  <c r="J117" i="6" s="1"/>
  <c r="H116" i="6"/>
  <c r="J116" i="6" s="1"/>
  <c r="I133" i="6"/>
  <c r="K133" i="6" s="1"/>
  <c r="I130" i="6"/>
  <c r="K130" i="6" s="1"/>
  <c r="I129" i="6"/>
  <c r="K129" i="6" s="1"/>
  <c r="I128" i="6"/>
  <c r="K128" i="6" s="1"/>
  <c r="I121" i="6"/>
  <c r="K121" i="6" s="1"/>
  <c r="I115" i="6"/>
  <c r="K115" i="6" s="1"/>
  <c r="I114" i="6"/>
  <c r="K114" i="6" s="1"/>
  <c r="E22" i="9" l="1"/>
  <c r="J63" i="10"/>
  <c r="J64" i="10" s="1"/>
  <c r="J65" i="10" s="1"/>
  <c r="J66" i="10" s="1"/>
  <c r="J67" i="10" s="1"/>
  <c r="J68" i="10" s="1"/>
  <c r="J69" i="10" s="1"/>
  <c r="J70" i="10" s="1"/>
  <c r="J71" i="10" s="1"/>
  <c r="J72" i="10" s="1"/>
  <c r="J73" i="10" s="1"/>
  <c r="J74" i="10" s="1"/>
  <c r="J57" i="10"/>
  <c r="J58" i="10" s="1"/>
  <c r="J59" i="10" s="1"/>
  <c r="J60" i="10" s="1"/>
  <c r="J61" i="10" s="1"/>
  <c r="J42" i="10"/>
  <c r="J43" i="10" s="1"/>
  <c r="J44" i="10" s="1"/>
  <c r="J45" i="10" s="1"/>
  <c r="J46" i="10" s="1"/>
  <c r="J47" i="10" s="1"/>
  <c r="J48" i="10" s="1"/>
  <c r="J49" i="10" s="1"/>
  <c r="J50" i="10" s="1"/>
  <c r="J51" i="10" s="1"/>
  <c r="J52" i="10" s="1"/>
  <c r="J53" i="10" s="1"/>
  <c r="J31" i="10"/>
  <c r="J32" i="10" s="1"/>
  <c r="J33" i="10" s="1"/>
  <c r="J34" i="10" s="1"/>
  <c r="J35" i="10" s="1"/>
  <c r="J36" i="10" s="1"/>
  <c r="J37" i="10" s="1"/>
  <c r="J38" i="10" s="1"/>
  <c r="J39" i="10" s="1"/>
  <c r="K28" i="10"/>
  <c r="K29" i="10" s="1"/>
  <c r="J29" i="10"/>
  <c r="J23" i="10"/>
  <c r="K122" i="6"/>
  <c r="K123" i="6" s="1"/>
  <c r="K124" i="6" s="1"/>
  <c r="K125" i="6" s="1"/>
  <c r="K120" i="6"/>
  <c r="E20" i="9"/>
  <c r="E18" i="9"/>
  <c r="E54" i="9"/>
  <c r="E19" i="9"/>
  <c r="E21" i="9"/>
  <c r="H118" i="6"/>
  <c r="J118" i="6" s="1"/>
  <c r="H126" i="6"/>
  <c r="J126" i="6" s="1"/>
  <c r="H115" i="6"/>
  <c r="J115" i="6" s="1"/>
  <c r="H129" i="6"/>
  <c r="J129" i="6" s="1"/>
  <c r="J28" i="6"/>
  <c r="H122" i="6"/>
  <c r="H121" i="6"/>
  <c r="J121" i="6" s="1"/>
  <c r="H130" i="6"/>
  <c r="J130" i="6" s="1"/>
  <c r="H128" i="6"/>
  <c r="J128" i="6" s="1"/>
  <c r="H120" i="6"/>
  <c r="J120" i="6" s="1"/>
  <c r="H133" i="6"/>
  <c r="J133" i="6" s="1"/>
  <c r="H19" i="9" l="1"/>
  <c r="J19" i="9" s="1"/>
  <c r="J20" i="9" s="1"/>
  <c r="J21" i="9" s="1"/>
  <c r="I22" i="9"/>
  <c r="K22" i="9" s="1"/>
  <c r="H22" i="9"/>
  <c r="J122" i="6"/>
  <c r="J123" i="6" s="1"/>
  <c r="J124" i="6" s="1"/>
  <c r="J125" i="6" s="1"/>
  <c r="K54" i="9"/>
  <c r="H54" i="9"/>
  <c r="J54" i="9" s="1"/>
  <c r="J22" i="9" l="1"/>
</calcChain>
</file>

<file path=xl/sharedStrings.xml><?xml version="1.0" encoding="utf-8"?>
<sst xmlns="http://schemas.openxmlformats.org/spreadsheetml/2006/main" count="403" uniqueCount="188">
  <si>
    <t>月</t>
    <rPh sb="0" eb="1">
      <t>ツキ</t>
    </rPh>
    <phoneticPr fontId="1"/>
  </si>
  <si>
    <t>日</t>
    <rPh sb="0" eb="1">
      <t>ヒ</t>
    </rPh>
    <phoneticPr fontId="1"/>
  </si>
  <si>
    <t>指導内容</t>
    <rPh sb="0" eb="2">
      <t>シドウ</t>
    </rPh>
    <rPh sb="2" eb="4">
      <t>ナイヨウ</t>
    </rPh>
    <phoneticPr fontId="1"/>
  </si>
  <si>
    <t>指導者等</t>
    <rPh sb="0" eb="3">
      <t>シドウシャ</t>
    </rPh>
    <rPh sb="3" eb="4">
      <t>トウ</t>
    </rPh>
    <phoneticPr fontId="1"/>
  </si>
  <si>
    <t>延べ時間</t>
    <rPh sb="0" eb="1">
      <t>ノ</t>
    </rPh>
    <rPh sb="2" eb="4">
      <t>ジカン</t>
    </rPh>
    <phoneticPr fontId="1"/>
  </si>
  <si>
    <t>１</t>
    <phoneticPr fontId="1"/>
  </si>
  <si>
    <t>２</t>
    <phoneticPr fontId="1"/>
  </si>
  <si>
    <t>4月</t>
    <rPh sb="1" eb="2">
      <t>ガツ</t>
    </rPh>
    <phoneticPr fontId="1"/>
  </si>
  <si>
    <t>６月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</si>
  <si>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</si>
  <si>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</si>
  <si>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</si>
  <si>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</si>
  <si>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３月</t>
    <rPh sb="1" eb="2">
      <t>ガツ</t>
    </rPh>
    <phoneticPr fontId="1"/>
  </si>
  <si>
    <t>５月</t>
    <rPh sb="1" eb="2">
      <t>ガツ</t>
    </rPh>
    <phoneticPr fontId="1"/>
  </si>
  <si>
    <t>曜日</t>
    <rPh sb="0" eb="2">
      <t>ヨウビ</t>
    </rPh>
    <phoneticPr fontId="1"/>
  </si>
  <si>
    <t>実時間</t>
    <rPh sb="0" eb="3">
      <t>ジツジカン</t>
    </rPh>
    <phoneticPr fontId="1"/>
  </si>
  <si>
    <t>直接
指導</t>
    <rPh sb="0" eb="2">
      <t>チョクセツ</t>
    </rPh>
    <rPh sb="3" eb="5">
      <t>シドウ</t>
    </rPh>
    <phoneticPr fontId="1"/>
  </si>
  <si>
    <t>準備
整理
記録
等</t>
    <rPh sb="0" eb="2">
      <t>ジュンビ</t>
    </rPh>
    <rPh sb="3" eb="5">
      <t>セイリ</t>
    </rPh>
    <rPh sb="6" eb="8">
      <t>キロク</t>
    </rPh>
    <rPh sb="9" eb="10">
      <t>トウ</t>
    </rPh>
    <phoneticPr fontId="1"/>
  </si>
  <si>
    <t>７月</t>
    <rPh sb="1" eb="2">
      <t>ツキ</t>
    </rPh>
    <phoneticPr fontId="1"/>
  </si>
  <si>
    <t>10月</t>
    <rPh sb="2" eb="3">
      <t>ガツ</t>
    </rPh>
    <phoneticPr fontId="1"/>
  </si>
  <si>
    <t>12月</t>
    <rPh sb="2" eb="3">
      <t>ガツ</t>
    </rPh>
    <phoneticPr fontId="1"/>
  </si>
  <si>
    <t>１学期</t>
    <rPh sb="1" eb="3">
      <t>ガッキ</t>
    </rPh>
    <phoneticPr fontId="1"/>
  </si>
  <si>
    <t>初任者研修の概要について</t>
    <rPh sb="0" eb="3">
      <t>ショニンシャ</t>
    </rPh>
    <rPh sb="3" eb="5">
      <t>ケンシュウ</t>
    </rPh>
    <rPh sb="6" eb="8">
      <t>ガイヨウ</t>
    </rPh>
    <phoneticPr fontId="1"/>
  </si>
  <si>
    <t>学校と地域の連携について</t>
  </si>
  <si>
    <t>校内組織と校務分掌</t>
  </si>
  <si>
    <t>教師のためのメンタルヘルス</t>
  </si>
  <si>
    <t>学習指導案の検討</t>
  </si>
  <si>
    <t>授業研究研修</t>
  </si>
  <si>
    <t>授業参観研修</t>
  </si>
  <si>
    <t>入力欄</t>
    <rPh sb="0" eb="2">
      <t>ニュウリョク</t>
    </rPh>
    <rPh sb="2" eb="3">
      <t>ラン</t>
    </rPh>
    <phoneticPr fontId="1"/>
  </si>
  <si>
    <t>カテゴリ</t>
    <phoneticPr fontId="1"/>
  </si>
  <si>
    <t>№</t>
    <phoneticPr fontId="1"/>
  </si>
  <si>
    <t>教員としての心構え</t>
    <phoneticPr fontId="14"/>
  </si>
  <si>
    <t>研修記録の整理</t>
    <rPh sb="0" eb="2">
      <t>ケンシュウ</t>
    </rPh>
    <rPh sb="2" eb="4">
      <t>キロク</t>
    </rPh>
    <rPh sb="5" eb="7">
      <t>セイリ</t>
    </rPh>
    <phoneticPr fontId="11"/>
  </si>
  <si>
    <t>カテゴリ</t>
    <phoneticPr fontId="7"/>
  </si>
  <si>
    <t>№</t>
    <phoneticPr fontId="7"/>
  </si>
  <si>
    <t>カテゴリ＋№</t>
    <phoneticPr fontId="7"/>
  </si>
  <si>
    <t>校長、指導教員</t>
    <rPh sb="0" eb="2">
      <t>コウチョウ</t>
    </rPh>
    <rPh sb="3" eb="5">
      <t>シドウ</t>
    </rPh>
    <rPh sb="5" eb="7">
      <t>キョウイン</t>
    </rPh>
    <phoneticPr fontId="7"/>
  </si>
  <si>
    <t>教頭、指導教員</t>
    <rPh sb="0" eb="2">
      <t>キョウトウ</t>
    </rPh>
    <rPh sb="3" eb="5">
      <t>シドウ</t>
    </rPh>
    <rPh sb="5" eb="7">
      <t>キョウイン</t>
    </rPh>
    <phoneticPr fontId="7"/>
  </si>
  <si>
    <t>計画・反省</t>
    <rPh sb="0" eb="2">
      <t>ケイカク</t>
    </rPh>
    <rPh sb="3" eb="5">
      <t>ハンセイ</t>
    </rPh>
    <phoneticPr fontId="8"/>
  </si>
  <si>
    <t>学校全般</t>
    <rPh sb="0" eb="2">
      <t>ガッコウ</t>
    </rPh>
    <rPh sb="2" eb="4">
      <t>ゼンパン</t>
    </rPh>
    <phoneticPr fontId="8"/>
  </si>
  <si>
    <t>（独自入力）</t>
    <rPh sb="1" eb="3">
      <t>ドクジ</t>
    </rPh>
    <rPh sb="3" eb="5">
      <t>ニュウリョク</t>
    </rPh>
    <phoneticPr fontId="8"/>
  </si>
  <si>
    <t>　</t>
    <phoneticPr fontId="7"/>
  </si>
  <si>
    <t>実地研修</t>
  </si>
  <si>
    <t>時間</t>
    <rPh sb="0" eb="2">
      <t>ジカン</t>
    </rPh>
    <phoneticPr fontId="1"/>
  </si>
  <si>
    <t>校外研修</t>
    <rPh sb="0" eb="2">
      <t>コウガイ</t>
    </rPh>
    <rPh sb="2" eb="4">
      <t>ケンシュウ</t>
    </rPh>
    <phoneticPr fontId="1"/>
  </si>
  <si>
    <t>合　計</t>
    <rPh sb="0" eb="1">
      <t>ゴウ</t>
    </rPh>
    <rPh sb="2" eb="3">
      <t>ケイ</t>
    </rPh>
    <phoneticPr fontId="1"/>
  </si>
  <si>
    <t>２学期</t>
    <rPh sb="1" eb="3">
      <t>ガッキ</t>
    </rPh>
    <phoneticPr fontId="1"/>
  </si>
  <si>
    <t>3学期</t>
    <rPh sb="1" eb="3">
      <t>ガッキ</t>
    </rPh>
    <phoneticPr fontId="1"/>
  </si>
  <si>
    <t>初任者氏名　</t>
    <phoneticPr fontId="1"/>
  </si>
  <si>
    <t>拠点校指導教員</t>
    <rPh sb="0" eb="2">
      <t>キョテン</t>
    </rPh>
    <rPh sb="2" eb="3">
      <t>コウ</t>
    </rPh>
    <rPh sb="3" eb="5">
      <t>シドウ</t>
    </rPh>
    <rPh sb="5" eb="7">
      <t>キョウイン</t>
    </rPh>
    <phoneticPr fontId="7"/>
  </si>
  <si>
    <t>単独校指導教員</t>
    <rPh sb="0" eb="2">
      <t>タンドク</t>
    </rPh>
    <rPh sb="2" eb="3">
      <t>コウ</t>
    </rPh>
    <rPh sb="3" eb="5">
      <t>シドウ</t>
    </rPh>
    <rPh sb="5" eb="7">
      <t>キョウイン</t>
    </rPh>
    <phoneticPr fontId="7"/>
  </si>
  <si>
    <t>指導教員種類</t>
    <rPh sb="0" eb="2">
      <t>シドウ</t>
    </rPh>
    <rPh sb="2" eb="4">
      <t>キョウイン</t>
    </rPh>
    <rPh sb="4" eb="6">
      <t>シュルイ</t>
    </rPh>
    <phoneticPr fontId="7"/>
  </si>
  <si>
    <t>拠点校</t>
    <rPh sb="0" eb="2">
      <t>キョテン</t>
    </rPh>
    <rPh sb="2" eb="3">
      <t>コウ</t>
    </rPh>
    <phoneticPr fontId="7"/>
  </si>
  <si>
    <t>単独校</t>
    <rPh sb="0" eb="2">
      <t>タンドク</t>
    </rPh>
    <rPh sb="2" eb="3">
      <t>コウ</t>
    </rPh>
    <phoneticPr fontId="7"/>
  </si>
  <si>
    <t>方式</t>
    <rPh sb="0" eb="2">
      <t>ホウシキ</t>
    </rPh>
    <phoneticPr fontId="1"/>
  </si>
  <si>
    <t>拠点校指導教員氏名</t>
    <rPh sb="0" eb="2">
      <t>キョテン</t>
    </rPh>
    <rPh sb="2" eb="3">
      <t>コウ</t>
    </rPh>
    <rPh sb="3" eb="5">
      <t>シドウ</t>
    </rPh>
    <rPh sb="5" eb="7">
      <t>キョウイン</t>
    </rPh>
    <rPh sb="7" eb="9">
      <t>シメイ</t>
    </rPh>
    <phoneticPr fontId="7"/>
  </si>
  <si>
    <t>校内指導指導員氏名</t>
    <rPh sb="0" eb="2">
      <t>コウナイ</t>
    </rPh>
    <rPh sb="2" eb="4">
      <t>シドウ</t>
    </rPh>
    <rPh sb="4" eb="7">
      <t>シドウイン</t>
    </rPh>
    <phoneticPr fontId="7"/>
  </si>
  <si>
    <t>単独校指導教員氏名</t>
    <rPh sb="0" eb="2">
      <t>タンドク</t>
    </rPh>
    <rPh sb="2" eb="3">
      <t>コウ</t>
    </rPh>
    <rPh sb="3" eb="5">
      <t>シドウ</t>
    </rPh>
    <rPh sb="5" eb="7">
      <t>キョウイン</t>
    </rPh>
    <phoneticPr fontId="7"/>
  </si>
  <si>
    <t>教科指導員氏名</t>
    <rPh sb="0" eb="2">
      <t>キョウカ</t>
    </rPh>
    <rPh sb="2" eb="5">
      <t>シドウイン</t>
    </rPh>
    <phoneticPr fontId="7"/>
  </si>
  <si>
    <t>校内指導教員</t>
    <rPh sb="0" eb="2">
      <t>コウナイ</t>
    </rPh>
    <rPh sb="2" eb="4">
      <t>シドウ</t>
    </rPh>
    <rPh sb="4" eb="6">
      <t>キョウイン</t>
    </rPh>
    <phoneticPr fontId="7"/>
  </si>
  <si>
    <t>全職員</t>
    <rPh sb="0" eb="3">
      <t>ゼンショクイン</t>
    </rPh>
    <phoneticPr fontId="7"/>
  </si>
  <si>
    <t>備　　　考</t>
    <rPh sb="0" eb="1">
      <t>ソノオ</t>
    </rPh>
    <rPh sb="4" eb="5">
      <t>コウ</t>
    </rPh>
    <phoneticPr fontId="1"/>
  </si>
  <si>
    <t>本校の特色と教育目標</t>
    <phoneticPr fontId="26"/>
  </si>
  <si>
    <t>初任者研修のまとめ</t>
    <rPh sb="0" eb="3">
      <t>ショニンシャ</t>
    </rPh>
    <rPh sb="3" eb="5">
      <t>ケンシュウ</t>
    </rPh>
    <phoneticPr fontId="11"/>
  </si>
  <si>
    <t>情報システムについて</t>
    <rPh sb="0" eb="2">
      <t>ジョウホウ</t>
    </rPh>
    <phoneticPr fontId="26"/>
  </si>
  <si>
    <t>個別の指導計画</t>
    <phoneticPr fontId="26"/>
  </si>
  <si>
    <t>個別の教育支援計画</t>
    <rPh sb="0" eb="2">
      <t>コベツ</t>
    </rPh>
    <rPh sb="3" eb="5">
      <t>キョウイク</t>
    </rPh>
    <rPh sb="5" eb="7">
      <t>シエン</t>
    </rPh>
    <rPh sb="7" eb="9">
      <t>ケイカク</t>
    </rPh>
    <phoneticPr fontId="26"/>
  </si>
  <si>
    <t>個別移行支援計画</t>
    <phoneticPr fontId="26"/>
  </si>
  <si>
    <t>児童生徒の実態把握</t>
    <phoneticPr fontId="28"/>
  </si>
  <si>
    <t>学習指導案の作成の仕方</t>
    <phoneticPr fontId="26"/>
  </si>
  <si>
    <t>学級（HR)経営（目標について）</t>
    <rPh sb="0" eb="2">
      <t>ガッキュウ</t>
    </rPh>
    <phoneticPr fontId="14"/>
  </si>
  <si>
    <t>事務処理等</t>
    <rPh sb="0" eb="2">
      <t>ジム</t>
    </rPh>
    <rPh sb="2" eb="4">
      <t>ショリ</t>
    </rPh>
    <rPh sb="4" eb="5">
      <t>トウ</t>
    </rPh>
    <phoneticPr fontId="12"/>
  </si>
  <si>
    <t>生徒指導要録の記入の仕方</t>
    <phoneticPr fontId="26"/>
  </si>
  <si>
    <t>通知表の記入の仕方</t>
    <rPh sb="0" eb="3">
      <t>ツウチヒョウ</t>
    </rPh>
    <phoneticPr fontId="26"/>
  </si>
  <si>
    <t>学校行事について</t>
    <phoneticPr fontId="14"/>
  </si>
  <si>
    <t>研究授業</t>
    <rPh sb="0" eb="2">
      <t>ケンキュウ</t>
    </rPh>
    <phoneticPr fontId="26"/>
  </si>
  <si>
    <t>研究授業協議会</t>
    <rPh sb="0" eb="2">
      <t>ケンキュウ</t>
    </rPh>
    <rPh sb="4" eb="7">
      <t>キョウギカイ</t>
    </rPh>
    <phoneticPr fontId="26"/>
  </si>
  <si>
    <t>項目例</t>
    <rPh sb="0" eb="2">
      <t>コウモク</t>
    </rPh>
    <rPh sb="2" eb="3">
      <t>レイ</t>
    </rPh>
    <phoneticPr fontId="8"/>
  </si>
  <si>
    <t>授業</t>
    <rPh sb="0" eb="2">
      <t>ジュギョウ</t>
    </rPh>
    <phoneticPr fontId="8"/>
  </si>
  <si>
    <t>学校参観研修</t>
    <rPh sb="0" eb="2">
      <t>ガッコウ</t>
    </rPh>
    <rPh sb="2" eb="4">
      <t>サンカン</t>
    </rPh>
    <rPh sb="4" eb="6">
      <t>ケンシュウ</t>
    </rPh>
    <phoneticPr fontId="26"/>
  </si>
  <si>
    <t>施設参観研修</t>
    <rPh sb="0" eb="2">
      <t>シセツ</t>
    </rPh>
    <rPh sb="2" eb="4">
      <t>サンカン</t>
    </rPh>
    <rPh sb="4" eb="6">
      <t>ケンシュウ</t>
    </rPh>
    <phoneticPr fontId="26"/>
  </si>
  <si>
    <t>心理検査</t>
    <rPh sb="0" eb="2">
      <t>シンリ</t>
    </rPh>
    <rPh sb="2" eb="4">
      <t>ケンサ</t>
    </rPh>
    <phoneticPr fontId="26"/>
  </si>
  <si>
    <t>発達検査</t>
    <rPh sb="0" eb="2">
      <t>ハッタツ</t>
    </rPh>
    <rPh sb="2" eb="4">
      <t>ケンサ</t>
    </rPh>
    <phoneticPr fontId="26"/>
  </si>
  <si>
    <t>授業等参観</t>
    <rPh sb="0" eb="2">
      <t>ジュギョウ</t>
    </rPh>
    <rPh sb="2" eb="3">
      <t>トウ</t>
    </rPh>
    <rPh sb="3" eb="5">
      <t>サンカン</t>
    </rPh>
    <phoneticPr fontId="8"/>
  </si>
  <si>
    <t>寄宿舎</t>
    <rPh sb="0" eb="3">
      <t>キシュクシャ</t>
    </rPh>
    <phoneticPr fontId="26"/>
  </si>
  <si>
    <t>学級（ＨＲ）経営</t>
    <rPh sb="0" eb="2">
      <t>ガッキュウ</t>
    </rPh>
    <rPh sb="6" eb="8">
      <t>ケイエイ</t>
    </rPh>
    <phoneticPr fontId="8"/>
  </si>
  <si>
    <t>勤務の仕組み</t>
    <phoneticPr fontId="26"/>
  </si>
  <si>
    <t>備品・施設利用の仕方</t>
    <phoneticPr fontId="26"/>
  </si>
  <si>
    <t>キャリア教育について</t>
    <rPh sb="4" eb="6">
      <t>キョウイク</t>
    </rPh>
    <phoneticPr fontId="26"/>
  </si>
  <si>
    <t>本校の進路指導の実際について</t>
    <rPh sb="0" eb="2">
      <t>ホンコウ</t>
    </rPh>
    <phoneticPr fontId="14"/>
  </si>
  <si>
    <t>教育相談について</t>
    <rPh sb="0" eb="2">
      <t>キョウイク</t>
    </rPh>
    <rPh sb="2" eb="4">
      <t>ソウダン</t>
    </rPh>
    <phoneticPr fontId="26"/>
  </si>
  <si>
    <t>教育課程</t>
    <rPh sb="0" eb="2">
      <t>キョウイク</t>
    </rPh>
    <rPh sb="2" eb="4">
      <t>カテイ</t>
    </rPh>
    <phoneticPr fontId="26"/>
  </si>
  <si>
    <t>指導法</t>
    <rPh sb="0" eb="3">
      <t>シドウホウ</t>
    </rPh>
    <phoneticPr fontId="8"/>
  </si>
  <si>
    <t>応用行動分析</t>
    <rPh sb="0" eb="2">
      <t>オウヨウ</t>
    </rPh>
    <rPh sb="2" eb="4">
      <t>コウドウ</t>
    </rPh>
    <rPh sb="4" eb="6">
      <t>ブンセキ</t>
    </rPh>
    <phoneticPr fontId="26"/>
  </si>
  <si>
    <t>ＴＴ授業の在り方</t>
    <rPh sb="2" eb="4">
      <t>ジュギョウ</t>
    </rPh>
    <rPh sb="5" eb="6">
      <t>ア</t>
    </rPh>
    <rPh sb="7" eb="8">
      <t>カタ</t>
    </rPh>
    <phoneticPr fontId="26"/>
  </si>
  <si>
    <t>複式授業の在り方</t>
    <rPh sb="0" eb="2">
      <t>フクシキ</t>
    </rPh>
    <rPh sb="2" eb="4">
      <t>ジュギョウ</t>
    </rPh>
    <rPh sb="5" eb="6">
      <t>ア</t>
    </rPh>
    <rPh sb="7" eb="8">
      <t>カタ</t>
    </rPh>
    <phoneticPr fontId="26"/>
  </si>
  <si>
    <t>ＩＣＴ教育</t>
    <rPh sb="3" eb="5">
      <t>キョウイク</t>
    </rPh>
    <phoneticPr fontId="26"/>
  </si>
  <si>
    <t>ＴＥＥＣＨプログラム</t>
    <phoneticPr fontId="26"/>
  </si>
  <si>
    <t>ＰＥＣＳ</t>
    <phoneticPr fontId="26"/>
  </si>
  <si>
    <t>感覚統合療法</t>
    <rPh sb="0" eb="2">
      <t>カンカク</t>
    </rPh>
    <rPh sb="2" eb="4">
      <t>トウゴウ</t>
    </rPh>
    <rPh sb="4" eb="6">
      <t>リョウホウ</t>
    </rPh>
    <phoneticPr fontId="26"/>
  </si>
  <si>
    <t>動作法</t>
    <rPh sb="0" eb="2">
      <t>ドウサ</t>
    </rPh>
    <rPh sb="2" eb="3">
      <t>ホウ</t>
    </rPh>
    <phoneticPr fontId="26"/>
  </si>
  <si>
    <t>公文書・諸表簿・諸帳簿等について</t>
    <phoneticPr fontId="26"/>
  </si>
  <si>
    <t>家庭との連携の在り方</t>
    <rPh sb="7" eb="8">
      <t>ア</t>
    </rPh>
    <rPh sb="9" eb="10">
      <t>カタ</t>
    </rPh>
    <phoneticPr fontId="14"/>
  </si>
  <si>
    <t>指導者等</t>
    <rPh sb="0" eb="3">
      <t>シドウシャ</t>
    </rPh>
    <rPh sb="3" eb="4">
      <t>トウ</t>
    </rPh>
    <phoneticPr fontId="7"/>
  </si>
  <si>
    <t>方式</t>
    <rPh sb="0" eb="2">
      <t>ホウシキ</t>
    </rPh>
    <phoneticPr fontId="26"/>
  </si>
  <si>
    <r>
      <t>校長名　○○　○○                            　</t>
    </r>
    <r>
      <rPr>
        <sz val="10"/>
        <color indexed="9"/>
        <rFont val="ＭＳ 明朝"/>
        <family val="1"/>
        <charset val="128"/>
      </rPr>
      <t>.</t>
    </r>
    <rPh sb="0" eb="3">
      <t>コウチョウメイ</t>
    </rPh>
    <phoneticPr fontId="1"/>
  </si>
  <si>
    <t>○○　○○</t>
  </si>
  <si>
    <t>○○　○○（国語）</t>
    <phoneticPr fontId="26"/>
  </si>
  <si>
    <t>情報教育部主任</t>
    <rPh sb="0" eb="2">
      <t>ジョウホウ</t>
    </rPh>
    <rPh sb="2" eb="4">
      <t>キョウイク</t>
    </rPh>
    <rPh sb="4" eb="5">
      <t>ブ</t>
    </rPh>
    <rPh sb="5" eb="7">
      <t>シュニン</t>
    </rPh>
    <phoneticPr fontId="26"/>
  </si>
  <si>
    <t>火</t>
    <rPh sb="0" eb="1">
      <t>カ</t>
    </rPh>
    <phoneticPr fontId="26"/>
  </si>
  <si>
    <t>水</t>
    <rPh sb="0" eb="1">
      <t>スイ</t>
    </rPh>
    <phoneticPr fontId="26"/>
  </si>
  <si>
    <r>
      <t xml:space="preserve">学校名　青森県立○○○○学校（中学部一人配置校）                              </t>
    </r>
    <r>
      <rPr>
        <sz val="10"/>
        <color indexed="9"/>
        <rFont val="ＭＳ 明朝"/>
        <family val="1"/>
        <charset val="128"/>
      </rPr>
      <t xml:space="preserve"> . </t>
    </r>
    <r>
      <rPr>
        <sz val="10"/>
        <color indexed="8"/>
        <rFont val="ＭＳ 明朝"/>
        <family val="1"/>
        <charset val="128"/>
      </rPr>
      <t xml:space="preserve">                  </t>
    </r>
    <rPh sb="0" eb="3">
      <t>ガッコウメイ</t>
    </rPh>
    <rPh sb="15" eb="16">
      <t>チュウ</t>
    </rPh>
    <rPh sb="18" eb="19">
      <t>１</t>
    </rPh>
    <phoneticPr fontId="1"/>
  </si>
  <si>
    <t>指　導　内　容</t>
    <rPh sb="0" eb="1">
      <t>ユビ</t>
    </rPh>
    <rPh sb="2" eb="3">
      <t>ドウ</t>
    </rPh>
    <rPh sb="4" eb="5">
      <t>ナイ</t>
    </rPh>
    <rPh sb="6" eb="7">
      <t>ヨウ</t>
    </rPh>
    <phoneticPr fontId="1"/>
  </si>
  <si>
    <t>１</t>
    <phoneticPr fontId="1"/>
  </si>
  <si>
    <t>初任者氏名　</t>
    <phoneticPr fontId="1"/>
  </si>
  <si>
    <t>２</t>
    <phoneticPr fontId="1"/>
  </si>
  <si>
    <t>計画上配慮した事項</t>
    <rPh sb="0" eb="3">
      <t>ケイカクジョウ</t>
    </rPh>
    <rPh sb="3" eb="5">
      <t>ハイリョ</t>
    </rPh>
    <rPh sb="7" eb="9">
      <t>ジコウ</t>
    </rPh>
    <phoneticPr fontId="1"/>
  </si>
  <si>
    <t>３</t>
    <phoneticPr fontId="1"/>
  </si>
  <si>
    <t>（１）</t>
    <phoneticPr fontId="1"/>
  </si>
  <si>
    <t>（２）</t>
    <phoneticPr fontId="1"/>
  </si>
  <si>
    <t>（３）</t>
  </si>
  <si>
    <t>４</t>
    <phoneticPr fontId="1"/>
  </si>
  <si>
    <t>年間指導計画〔備考欄は校外研修〕</t>
    <rPh sb="0" eb="2">
      <t>ネンカン</t>
    </rPh>
    <rPh sb="2" eb="4">
      <t>シドウ</t>
    </rPh>
    <rPh sb="4" eb="6">
      <t>ケイカク</t>
    </rPh>
    <phoneticPr fontId="1"/>
  </si>
  <si>
    <t>日</t>
    <rPh sb="0" eb="1">
      <t>ニチ</t>
    </rPh>
    <phoneticPr fontId="1"/>
  </si>
  <si>
    <t>実時間数</t>
    <rPh sb="0" eb="3">
      <t>ジツジカン</t>
    </rPh>
    <rPh sb="3" eb="4">
      <t>スウ</t>
    </rPh>
    <phoneticPr fontId="1"/>
  </si>
  <si>
    <t>延時間数</t>
    <rPh sb="0" eb="1">
      <t>ノ</t>
    </rPh>
    <rPh sb="1" eb="3">
      <t>ジカン</t>
    </rPh>
    <rPh sb="3" eb="4">
      <t>スウ</t>
    </rPh>
    <phoneticPr fontId="1"/>
  </si>
  <si>
    <t>11月</t>
    <rPh sb="2" eb="3">
      <t>ガツ</t>
    </rPh>
    <phoneticPr fontId="1"/>
  </si>
  <si>
    <t>前期</t>
    <rPh sb="0" eb="2">
      <t>ゼンキ</t>
    </rPh>
    <phoneticPr fontId="1"/>
  </si>
  <si>
    <t>後期</t>
    <rPh sb="0" eb="2">
      <t>コウキ</t>
    </rPh>
    <phoneticPr fontId="1"/>
  </si>
  <si>
    <t xml:space="preserve"> 特別支援教育指導法基礎講座Ⅰ</t>
  </si>
  <si>
    <t>校長名</t>
    <rPh sb="0" eb="3">
      <t>コウチョウメイ</t>
    </rPh>
    <phoneticPr fontId="1"/>
  </si>
  <si>
    <t>校内指導教員氏名</t>
    <rPh sb="0" eb="2">
      <t>コウナイ</t>
    </rPh>
    <rPh sb="2" eb="4">
      <t>シドウ</t>
    </rPh>
    <rPh sb="4" eb="6">
      <t>キョウイン</t>
    </rPh>
    <rPh sb="6" eb="8">
      <t>シメイ</t>
    </rPh>
    <phoneticPr fontId="7"/>
  </si>
  <si>
    <t>教科指導員</t>
    <rPh sb="0" eb="2">
      <t>キョウカ</t>
    </rPh>
    <rPh sb="2" eb="4">
      <t>シドウ</t>
    </rPh>
    <phoneticPr fontId="7"/>
  </si>
  <si>
    <t>学期</t>
    <rPh sb="0" eb="1">
      <t>ガク</t>
    </rPh>
    <rPh sb="1" eb="2">
      <t>キ</t>
    </rPh>
    <phoneticPr fontId="1"/>
  </si>
  <si>
    <t>３学期</t>
    <rPh sb="1" eb="3">
      <t>ガッキ</t>
    </rPh>
    <phoneticPr fontId="26"/>
  </si>
  <si>
    <t xml:space="preserve">学校名　青森県立〇〇〇〇学校（○学部○人配置校）                               .                   </t>
    <rPh sb="0" eb="3">
      <t>ガッコウメイ</t>
    </rPh>
    <phoneticPr fontId="1"/>
  </si>
  <si>
    <t>（様式２）</t>
    <rPh sb="1" eb="3">
      <t>ヨウシキ</t>
    </rPh>
    <phoneticPr fontId="1"/>
  </si>
  <si>
    <t>行の増やし方</t>
    <rPh sb="0" eb="1">
      <t>ギョウ</t>
    </rPh>
    <rPh sb="2" eb="3">
      <t>フ</t>
    </rPh>
    <rPh sb="5" eb="6">
      <t>カタ</t>
    </rPh>
    <phoneticPr fontId="15"/>
  </si>
  <si>
    <t>（例）　22行目と23行目の間に新たに行を挿入したい場合</t>
    <rPh sb="1" eb="2">
      <t>レイ</t>
    </rPh>
    <rPh sb="6" eb="7">
      <t>ギョウ</t>
    </rPh>
    <rPh sb="7" eb="8">
      <t>メ</t>
    </rPh>
    <rPh sb="11" eb="13">
      <t>ギョウメ</t>
    </rPh>
    <rPh sb="14" eb="15">
      <t>アイダ</t>
    </rPh>
    <rPh sb="16" eb="17">
      <t>アラ</t>
    </rPh>
    <rPh sb="19" eb="20">
      <t>ギョウ</t>
    </rPh>
    <rPh sb="21" eb="23">
      <t>ソウニュウ</t>
    </rPh>
    <rPh sb="26" eb="28">
      <t>バアイ</t>
    </rPh>
    <phoneticPr fontId="15"/>
  </si>
  <si>
    <t>手順１</t>
    <rPh sb="0" eb="2">
      <t>テジュン</t>
    </rPh>
    <phoneticPr fontId="15"/>
  </si>
  <si>
    <t>23行目の左端「23」をクリックし、行全体を範囲指定します。</t>
    <phoneticPr fontId="15"/>
  </si>
  <si>
    <t>手順２</t>
    <rPh sb="0" eb="2">
      <t>テジュン</t>
    </rPh>
    <phoneticPr fontId="15"/>
  </si>
  <si>
    <t>範囲指定した状態で右クリックし、「挿入」をクリックしてください。
　　→　文字も数式も入っていないただの行が１行増えます。</t>
    <rPh sb="0" eb="2">
      <t>ハンイ</t>
    </rPh>
    <rPh sb="2" eb="4">
      <t>シテイ</t>
    </rPh>
    <rPh sb="6" eb="8">
      <t>ジョウタイ</t>
    </rPh>
    <rPh sb="9" eb="10">
      <t>ミギ</t>
    </rPh>
    <rPh sb="17" eb="19">
      <t>ソウニュウ</t>
    </rPh>
    <rPh sb="37" eb="39">
      <t>モジ</t>
    </rPh>
    <rPh sb="40" eb="42">
      <t>スウシキ</t>
    </rPh>
    <rPh sb="43" eb="44">
      <t>ハイ</t>
    </rPh>
    <rPh sb="52" eb="53">
      <t>ギョウ</t>
    </rPh>
    <rPh sb="55" eb="56">
      <t>ギョウ</t>
    </rPh>
    <rPh sb="56" eb="57">
      <t>フ</t>
    </rPh>
    <phoneticPr fontId="15"/>
  </si>
  <si>
    <t>手順３</t>
    <rPh sb="0" eb="2">
      <t>テジュン</t>
    </rPh>
    <phoneticPr fontId="15"/>
  </si>
  <si>
    <t>手順４</t>
    <rPh sb="0" eb="2">
      <t>テジュン</t>
    </rPh>
    <phoneticPr fontId="15"/>
  </si>
  <si>
    <t>数式が入っている行を右クリックし、数式をコピーします。</t>
    <rPh sb="0" eb="2">
      <t>スウシキ</t>
    </rPh>
    <rPh sb="3" eb="4">
      <t>ハイ</t>
    </rPh>
    <rPh sb="8" eb="9">
      <t>ギョウ</t>
    </rPh>
    <rPh sb="10" eb="11">
      <t>ミギ</t>
    </rPh>
    <rPh sb="17" eb="19">
      <t>スウシキ</t>
    </rPh>
    <phoneticPr fontId="15"/>
  </si>
  <si>
    <t>増やした行を右クリックし、「形式を選択して貼り付け」をクリックする。</t>
    <rPh sb="0" eb="1">
      <t>フ</t>
    </rPh>
    <rPh sb="4" eb="5">
      <t>ギョウ</t>
    </rPh>
    <rPh sb="6" eb="7">
      <t>ミギ</t>
    </rPh>
    <rPh sb="14" eb="16">
      <t>ケイシキ</t>
    </rPh>
    <rPh sb="17" eb="19">
      <t>センタク</t>
    </rPh>
    <rPh sb="21" eb="22">
      <t>ハ</t>
    </rPh>
    <rPh sb="23" eb="24">
      <t>ツ</t>
    </rPh>
    <phoneticPr fontId="15"/>
  </si>
  <si>
    <t>手順５</t>
    <rPh sb="0" eb="2">
      <t>テジュン</t>
    </rPh>
    <phoneticPr fontId="15"/>
  </si>
  <si>
    <t>「貼り付け」の中の「数式」にチェックを入れ、「ＯＫ」をクリックする。　→終了</t>
    <rPh sb="1" eb="2">
      <t>ハ</t>
    </rPh>
    <rPh sb="3" eb="4">
      <t>ツ</t>
    </rPh>
    <rPh sb="7" eb="8">
      <t>ナカ</t>
    </rPh>
    <rPh sb="10" eb="12">
      <t>スウシキ</t>
    </rPh>
    <rPh sb="19" eb="20">
      <t>イ</t>
    </rPh>
    <rPh sb="36" eb="38">
      <t>シュウリョウ</t>
    </rPh>
    <phoneticPr fontId="15"/>
  </si>
  <si>
    <t>　生徒指導基礎講座</t>
    <phoneticPr fontId="1"/>
  </si>
  <si>
    <t>（※中・高等部は教科名を記入）</t>
    <rPh sb="2" eb="3">
      <t>チュウ</t>
    </rPh>
    <rPh sb="4" eb="7">
      <t>コウトウブ</t>
    </rPh>
    <rPh sb="8" eb="10">
      <t>キョウカ</t>
    </rPh>
    <rPh sb="10" eb="11">
      <t>メイ</t>
    </rPh>
    <rPh sb="12" eb="14">
      <t>キニュウ</t>
    </rPh>
    <phoneticPr fontId="1"/>
  </si>
  <si>
    <t>（※）</t>
    <phoneticPr fontId="1"/>
  </si>
  <si>
    <t xml:space="preserve">  </t>
    <phoneticPr fontId="26"/>
  </si>
  <si>
    <t>　学級経営基礎講座</t>
    <phoneticPr fontId="26"/>
  </si>
  <si>
    <t>　特別支援教育指導法基礎講座Ⅱ</t>
    <phoneticPr fontId="1"/>
  </si>
  <si>
    <t>（※）（但し、拠点校指導教員の教科名は記入不要）</t>
    <rPh sb="4" eb="5">
      <t>タダ</t>
    </rPh>
    <rPh sb="7" eb="10">
      <t>キョテンコウ</t>
    </rPh>
    <rPh sb="10" eb="12">
      <t>シドウ</t>
    </rPh>
    <rPh sb="12" eb="14">
      <t>キョウイン</t>
    </rPh>
    <rPh sb="15" eb="17">
      <t>キョウカ</t>
    </rPh>
    <rPh sb="17" eb="18">
      <t>メイ</t>
    </rPh>
    <rPh sb="19" eb="21">
      <t>キニュウ</t>
    </rPh>
    <rPh sb="21" eb="23">
      <t>フヨウ</t>
    </rPh>
    <phoneticPr fontId="1"/>
  </si>
  <si>
    <t>（※）（但し、拠点校指導教員の教科名は記入不要）</t>
    <phoneticPr fontId="1"/>
  </si>
  <si>
    <t>金</t>
    <rPh sb="0" eb="1">
      <t>キン</t>
    </rPh>
    <phoneticPr fontId="26"/>
  </si>
  <si>
    <t>　生徒指導基礎講座</t>
    <phoneticPr fontId="26"/>
  </si>
  <si>
    <t>保護者対応（保護者との関係づくり）</t>
    <rPh sb="0" eb="3">
      <t>ホゴシャ</t>
    </rPh>
    <rPh sb="3" eb="5">
      <t>タイオウ</t>
    </rPh>
    <rPh sb="6" eb="9">
      <t>ホゴシャ</t>
    </rPh>
    <rPh sb="11" eb="13">
      <t>カンケイ</t>
    </rPh>
    <phoneticPr fontId="26"/>
  </si>
  <si>
    <t>障がいの理解（病弱、身体虚弱）</t>
    <rPh sb="0" eb="1">
      <t>ショウ</t>
    </rPh>
    <rPh sb="4" eb="6">
      <t>リカイ</t>
    </rPh>
    <rPh sb="7" eb="9">
      <t>ビョウジャク</t>
    </rPh>
    <rPh sb="10" eb="12">
      <t>シンタイ</t>
    </rPh>
    <rPh sb="12" eb="14">
      <t>キョジャク</t>
    </rPh>
    <phoneticPr fontId="28"/>
  </si>
  <si>
    <t>障がいの理解（肢体不自由）</t>
    <rPh sb="0" eb="1">
      <t>ショウ</t>
    </rPh>
    <rPh sb="4" eb="6">
      <t>リカイ</t>
    </rPh>
    <rPh sb="7" eb="9">
      <t>シタイ</t>
    </rPh>
    <rPh sb="9" eb="12">
      <t>フジユウ</t>
    </rPh>
    <phoneticPr fontId="28"/>
  </si>
  <si>
    <t>障がいの理解（視覚障がい）</t>
    <rPh sb="0" eb="1">
      <t>ショウ</t>
    </rPh>
    <rPh sb="4" eb="6">
      <t>リカイ</t>
    </rPh>
    <rPh sb="7" eb="9">
      <t>シカク</t>
    </rPh>
    <rPh sb="9" eb="10">
      <t>ショウ</t>
    </rPh>
    <phoneticPr fontId="28"/>
  </si>
  <si>
    <t>障がいの理解（聴覚障がい）</t>
    <rPh sb="0" eb="1">
      <t>ショウ</t>
    </rPh>
    <rPh sb="4" eb="6">
      <t>リカイ</t>
    </rPh>
    <rPh sb="7" eb="9">
      <t>チョウカク</t>
    </rPh>
    <rPh sb="9" eb="10">
      <t>ショウ</t>
    </rPh>
    <phoneticPr fontId="28"/>
  </si>
  <si>
    <t>障がいの理解（知的障がい）</t>
    <rPh sb="0" eb="1">
      <t>ショウ</t>
    </rPh>
    <rPh sb="4" eb="6">
      <t>リカイ</t>
    </rPh>
    <rPh sb="7" eb="9">
      <t>チテキ</t>
    </rPh>
    <rPh sb="9" eb="10">
      <t>ショウ</t>
    </rPh>
    <phoneticPr fontId="28"/>
  </si>
  <si>
    <t>障がいの理解（重複障がい）</t>
    <rPh sb="0" eb="1">
      <t>ショウ</t>
    </rPh>
    <rPh sb="4" eb="6">
      <t>リカイ</t>
    </rPh>
    <rPh sb="7" eb="9">
      <t>チョウフク</t>
    </rPh>
    <rPh sb="9" eb="10">
      <t>ショウ</t>
    </rPh>
    <phoneticPr fontId="28"/>
  </si>
  <si>
    <t>障がいの理解（重度重複障がい）</t>
    <rPh sb="0" eb="1">
      <t>ショウ</t>
    </rPh>
    <rPh sb="4" eb="6">
      <t>リカイ</t>
    </rPh>
    <rPh sb="7" eb="9">
      <t>ジュウド</t>
    </rPh>
    <rPh sb="9" eb="11">
      <t>チョウフク</t>
    </rPh>
    <rPh sb="11" eb="12">
      <t>ショウ</t>
    </rPh>
    <phoneticPr fontId="28"/>
  </si>
  <si>
    <t>障がいの理解（言語障がい）</t>
    <rPh sb="0" eb="1">
      <t>ショウ</t>
    </rPh>
    <rPh sb="4" eb="6">
      <t>リカイ</t>
    </rPh>
    <rPh sb="7" eb="9">
      <t>ゲンゴ</t>
    </rPh>
    <rPh sb="9" eb="10">
      <t>ショウ</t>
    </rPh>
    <phoneticPr fontId="28"/>
  </si>
  <si>
    <t>障がいの理解（発達障がい）</t>
    <rPh sb="0" eb="1">
      <t>ショウ</t>
    </rPh>
    <rPh sb="4" eb="6">
      <t>リカイ</t>
    </rPh>
    <rPh sb="7" eb="9">
      <t>ハッタツ</t>
    </rPh>
    <rPh sb="9" eb="10">
      <t>ショウ</t>
    </rPh>
    <phoneticPr fontId="28"/>
  </si>
  <si>
    <t>障がい理解</t>
    <rPh sb="0" eb="1">
      <t>ショウ</t>
    </rPh>
    <rPh sb="3" eb="5">
      <t>リカイ</t>
    </rPh>
    <phoneticPr fontId="26"/>
  </si>
  <si>
    <t>障がい児教育総論</t>
    <rPh sb="0" eb="1">
      <t>ショウ</t>
    </rPh>
    <rPh sb="3" eb="4">
      <t>ジ</t>
    </rPh>
    <rPh sb="4" eb="6">
      <t>キョウイク</t>
    </rPh>
    <rPh sb="6" eb="8">
      <t>ソウロン</t>
    </rPh>
    <phoneticPr fontId="26"/>
  </si>
  <si>
    <t>＊4/10～11</t>
    <phoneticPr fontId="1"/>
  </si>
  <si>
    <t>＊4/25</t>
    <phoneticPr fontId="26"/>
  </si>
  <si>
    <t>＊5/22～23</t>
    <phoneticPr fontId="1"/>
  </si>
  <si>
    <t xml:space="preserve">  教職基礎講座Ⅰ</t>
    <phoneticPr fontId="1"/>
  </si>
  <si>
    <t>＊6/20</t>
    <phoneticPr fontId="1"/>
  </si>
  <si>
    <t xml:space="preserve">  教職基礎講座Ⅱ</t>
    <phoneticPr fontId="1"/>
  </si>
  <si>
    <t>＊6/26～27</t>
    <phoneticPr fontId="1"/>
  </si>
  <si>
    <t>＊10/2～3</t>
    <phoneticPr fontId="26"/>
  </si>
  <si>
    <t>特別支援教育指導法基礎講座Ⅲ</t>
  </si>
  <si>
    <t>＊12/11～12/12</t>
    <phoneticPr fontId="26"/>
  </si>
  <si>
    <t>＊10/2～3</t>
    <phoneticPr fontId="1"/>
  </si>
  <si>
    <t>12月</t>
    <rPh sb="2" eb="3">
      <t>ガツ</t>
    </rPh>
    <phoneticPr fontId="26"/>
  </si>
  <si>
    <t>令和７年度　初任者研修年間指導計画書</t>
    <rPh sb="0" eb="2">
      <t>レイワ</t>
    </rPh>
    <rPh sb="3" eb="5">
      <t>ネンド</t>
    </rPh>
    <rPh sb="6" eb="9">
      <t>ショニンシャ</t>
    </rPh>
    <rPh sb="9" eb="11">
      <t>ケンシュウ</t>
    </rPh>
    <rPh sb="11" eb="13">
      <t>ネンカン</t>
    </rPh>
    <rPh sb="13" eb="15">
      <t>シドウ</t>
    </rPh>
    <rPh sb="15" eb="18">
      <t>ケイカクショ</t>
    </rPh>
    <phoneticPr fontId="1"/>
  </si>
  <si>
    <t>指導教員</t>
    <rPh sb="0" eb="2">
      <t>シドウ</t>
    </rPh>
    <phoneticPr fontId="7"/>
  </si>
  <si>
    <t>＊12/11～12/12
特別支援教育指導法基礎講座Ⅲ</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</si>
</sst>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3"/>
      <charset val="128"/>
      <scheme val="minor"/>
    </font>
    <font>
      <sz val="6"/>
      <name val="ＭＳ Ｐゴシック"/>
      <family val="3"/>
      <charset val="128"/>
    </font>
    <font>
      <sz val="10"/>
      <color indexed="8"/>
      <name val="ＭＳ 明朝"/>
      <family val="1"/>
      <charset val="128"/>
    </font>
    <font>
      <sz val="10"/>
      <color indexed="8"/>
      <name val="ＭＳ 明朝"/>
      <family val="1"/>
      <charset val="128"/>
    </font>
    <font>
      <sz val="9"/>
      <color indexed="8"/>
      <name val="ＭＳ 明朝"/>
      <family val="1"/>
      <charset val="128"/>
    </font>
    <font>
      <sz val="8"/>
      <color indexed="8"/>
      <name val="ＭＳ Ｐ明朝"/>
      <family val="1"/>
      <charset val="128"/>
    </font>
    <font>
      <sz val="10"/>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sz val="6"/>
      <name val="ＭＳ 明朝"/>
      <family val="1"/>
      <charset val="128"/>
    </font>
    <font>
      <sz val="6"/>
      <name val="ＭＳ 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
      <color theme="1"/>
      <name val="ＭＳ 明朝"/>
      <family val="1"/>
      <charset val="128"/>
    </font>
    <font>
      <sz val="10"/>
      <name val="ＭＳ Ｐゴシック"/>
      <family val="3"/>
      <charset val="128"/>
      <scheme val="major"/>
    </font>
    <font>
      <sz val="10"/>
      <color indexed="8"/>
      <name val="ＭＳ Ｐゴシック"/>
      <family val="3"/>
      <charset val="128"/>
      <scheme val="major"/>
    </font>
    <font>
      <sz val="6"/>
      <color theme="1"/>
      <name val="ＭＳ Ｐゴシック"/>
      <family val="3"/>
      <charset val="128"/>
      <scheme val="minor"/>
    </font>
    <font>
      <sz val="12"/>
      <color theme="1"/>
      <name val="ＭＳ Ｐゴシック"/>
      <family val="3"/>
      <charset val="128"/>
      <scheme val="minor"/>
    </font>
    <font>
      <sz val="10"/>
      <color indexed="8"/>
      <name val="ＭＳ Ｐゴシック"/>
      <family val="3"/>
      <charset val="128"/>
      <scheme val="minor"/>
    </font>
    <font>
      <sz val="18"/>
      <color indexed="8"/>
      <name val="ＭＳ 明朝"/>
      <family val="1"/>
      <charset val="128"/>
    </font>
    <font>
      <sz val="6"/>
      <name val="ＭＳ Ｐゴシック"/>
      <family val="3"/>
      <charset val="128"/>
      <scheme val="minor"/>
    </font>
    <font>
      <sz val="10"/>
      <color rgb="FF000000"/>
      <name val="ＭＳ Ｐ明朝"/>
      <family val="1"/>
      <charset val="128"/>
    </font>
    <font>
      <sz val="6"/>
      <name val="ＭＳ Ｐゴシック"/>
      <family val="2"/>
      <charset val="128"/>
      <scheme val="minor"/>
    </font>
    <font>
      <sz val="10"/>
      <color indexed="9"/>
      <name val="ＭＳ 明朝"/>
      <family val="1"/>
      <charset val="128"/>
    </font>
    <font>
      <sz val="10"/>
      <color rgb="FFFF0000"/>
      <name val="ＭＳ 明朝"/>
      <family val="1"/>
      <charset val="128"/>
    </font>
    <font>
      <sz val="10"/>
      <name val="ＭＳ 明朝"/>
      <family val="1"/>
      <charset val="128"/>
    </font>
    <font>
      <sz val="9"/>
      <name val="ＭＳ 明朝"/>
      <family val="1"/>
      <charset val="128"/>
    </font>
    <font>
      <sz val="8"/>
      <name val="ＭＳ Ｐ明朝"/>
      <family val="1"/>
      <charset val="128"/>
    </font>
    <font>
      <sz val="7"/>
      <name val="ＭＳ 明朝"/>
      <family val="1"/>
      <charset val="128"/>
    </font>
    <font>
      <sz val="18"/>
      <name val="ＭＳ 明朝"/>
      <family val="1"/>
      <charset val="128"/>
    </font>
    <font>
      <sz val="16"/>
      <name val="ＭＳ 明朝"/>
      <family val="1"/>
      <charset val="128"/>
    </font>
    <font>
      <sz val="9"/>
      <color theme="1"/>
      <name val="ＭＳ 明朝"/>
      <family val="1"/>
      <charset val="128"/>
    </font>
    <font>
      <sz val="16"/>
      <color theme="1"/>
      <name val="ＭＳ Ｐゴシック"/>
      <family val="3"/>
      <charset val="128"/>
      <scheme val="minor"/>
    </font>
    <font>
      <sz val="24"/>
      <color theme="1"/>
      <name val="ＭＳ Ｐゴシック"/>
      <family val="3"/>
      <charset val="128"/>
      <scheme val="minor"/>
    </font>
    <font>
      <b/>
      <sz val="12"/>
      <color theme="1"/>
      <name val="ＭＳ Ｐゴシック"/>
      <family val="3"/>
      <charset val="128"/>
      <scheme val="minor"/>
    </font>
    <font>
      <sz val="8"/>
      <color indexed="8"/>
      <name val="ＭＳ 明朝"/>
      <family val="1"/>
      <charset val="128"/>
    </font>
    <font>
      <strike/>
      <sz val="9"/>
      <name val="ＭＳ 明朝"/>
      <family val="1"/>
      <charset val="128"/>
    </font>
    <font>
      <sz val="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s>
  <borders count="4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hair">
        <color indexed="64"/>
      </left>
      <right style="thin">
        <color indexed="64"/>
      </right>
      <top/>
      <bottom/>
      <diagonal/>
    </border>
    <border>
      <left style="hair">
        <color indexed="64"/>
      </left>
      <right style="thin">
        <color indexed="64"/>
      </right>
      <top/>
      <bottom style="dotted">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tted">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style="medium">
        <color theme="4" tint="-0.499984740745262"/>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theme="4" tint="-0.499984740745262"/>
      </right>
      <top/>
      <bottom/>
      <diagonal/>
    </border>
    <border>
      <left style="thin">
        <color indexed="64"/>
      </left>
      <right/>
      <top/>
      <bottom style="double">
        <color indexed="64"/>
      </bottom>
      <diagonal/>
    </border>
    <border>
      <left style="medium">
        <color theme="4" tint="-0.499984740745262"/>
      </left>
      <right style="medium">
        <color theme="4" tint="-0.499984740745262"/>
      </right>
      <top/>
      <bottom style="medium">
        <color theme="4" tint="-0.499984740745262"/>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right/>
      <top/>
      <bottom style="double">
        <color indexed="64"/>
      </bottom>
      <diagonal/>
    </border>
    <border>
      <left style="medium">
        <color theme="4" tint="-0.499984740745262"/>
      </left>
      <right style="medium">
        <color theme="4" tint="-0.499984740745262"/>
      </right>
      <top style="medium">
        <color theme="4" tint="-0.499984740745262"/>
      </top>
      <bottom style="double">
        <color indexed="64"/>
      </bottom>
      <diagonal/>
    </border>
    <border>
      <left/>
      <right style="thin">
        <color indexed="64"/>
      </right>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medium">
        <color theme="4" tint="-0.499984740745262"/>
      </left>
      <right style="medium">
        <color theme="4" tint="-0.499984740745262"/>
      </right>
      <top style="medium">
        <color theme="4" tint="-0.499984740745262"/>
      </top>
      <bottom/>
      <diagonal/>
    </border>
    <border>
      <left style="hair">
        <color indexed="64"/>
      </left>
      <right style="thin">
        <color indexed="64"/>
      </right>
      <top style="dotted">
        <color indexed="64"/>
      </top>
      <bottom/>
      <diagonal/>
    </border>
    <border>
      <left style="medium">
        <color theme="4" tint="-0.499984740745262"/>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right style="medium">
        <color theme="4" tint="-0.499984740745262"/>
      </right>
      <top/>
      <bottom/>
      <diagonal/>
    </border>
  </borders>
  <cellStyleXfs count="7">
    <xf numFmtId="0" fontId="0" fillId="0" borderId="0">
      <alignment vertical="center"/>
    </xf>
    <xf numFmtId="0" fontId="9" fillId="0" borderId="0">
      <alignment vertical="center"/>
    </xf>
    <xf numFmtId="0" fontId="16" fillId="0" borderId="0">
      <alignment vertical="center"/>
    </xf>
    <xf numFmtId="0" fontId="10" fillId="0" borderId="0"/>
    <xf numFmtId="0" fontId="16" fillId="0" borderId="0">
      <alignment vertical="center"/>
    </xf>
    <xf numFmtId="0" fontId="9" fillId="0" borderId="0"/>
    <xf numFmtId="0" fontId="10" fillId="0" borderId="0">
      <alignment vertical="center"/>
    </xf>
  </cellStyleXfs>
  <cellXfs count="35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quotePrefix="1" applyFont="1">
      <alignment vertical="center"/>
    </xf>
    <xf numFmtId="0" fontId="4" fillId="0" borderId="3" xfId="0" applyFont="1" applyBorder="1" applyAlignment="1">
      <alignment vertical="center" shrinkToFit="1"/>
    </xf>
    <xf numFmtId="0" fontId="4" fillId="0" borderId="4" xfId="0" applyFont="1" applyBorder="1" applyAlignment="1">
      <alignment vertical="center" shrinkToFit="1"/>
    </xf>
    <xf numFmtId="0" fontId="3" fillId="0" borderId="7" xfId="0" applyFont="1" applyBorder="1">
      <alignment vertical="center"/>
    </xf>
    <xf numFmtId="0" fontId="3" fillId="0" borderId="3" xfId="0" applyFont="1" applyBorder="1" applyAlignment="1">
      <alignment vertical="center" wrapText="1"/>
    </xf>
    <xf numFmtId="0" fontId="3" fillId="0" borderId="8" xfId="0" applyFont="1" applyBorder="1">
      <alignment vertical="center"/>
    </xf>
    <xf numFmtId="0" fontId="2" fillId="0" borderId="0" xfId="0" applyFont="1" applyBorder="1">
      <alignment vertical="center"/>
    </xf>
    <xf numFmtId="0" fontId="2" fillId="0" borderId="0" xfId="0" applyFont="1">
      <alignment vertical="center"/>
    </xf>
    <xf numFmtId="0" fontId="3" fillId="0" borderId="9" xfId="0" quotePrefix="1" applyFont="1" applyBorder="1">
      <alignment vertical="center"/>
    </xf>
    <xf numFmtId="0" fontId="3" fillId="0" borderId="9" xfId="0" applyFont="1" applyBorder="1">
      <alignment vertical="center"/>
    </xf>
    <xf numFmtId="0" fontId="3" fillId="0" borderId="10" xfId="0" quotePrefix="1" applyFont="1" applyBorder="1">
      <alignment vertical="center"/>
    </xf>
    <xf numFmtId="0" fontId="5" fillId="0" borderId="11" xfId="0" applyFont="1" applyBorder="1" applyAlignment="1">
      <alignment horizontal="center" vertical="top" wrapText="1" shrinkToFit="1"/>
    </xf>
    <xf numFmtId="0" fontId="5" fillId="0" borderId="12" xfId="0" applyFont="1" applyBorder="1" applyAlignment="1">
      <alignment horizontal="center" vertical="top" wrapText="1" shrinkToFit="1"/>
    </xf>
    <xf numFmtId="0" fontId="17" fillId="0" borderId="0" xfId="0" applyFont="1" applyBorder="1">
      <alignment vertical="center"/>
    </xf>
    <xf numFmtId="0" fontId="18" fillId="2" borderId="0" xfId="0" applyFont="1" applyFill="1" applyBorder="1" applyAlignment="1">
      <alignment vertical="center" shrinkToFit="1"/>
    </xf>
    <xf numFmtId="0" fontId="17" fillId="0" borderId="0" xfId="0" applyFont="1" applyBorder="1" applyAlignment="1">
      <alignment vertical="center" shrinkToFit="1"/>
    </xf>
    <xf numFmtId="0" fontId="17" fillId="0" borderId="0" xfId="0" applyFont="1" applyBorder="1" applyAlignment="1">
      <alignment horizontal="left" vertical="center"/>
    </xf>
    <xf numFmtId="0" fontId="19" fillId="0" borderId="0" xfId="4" applyFont="1" applyBorder="1" applyAlignment="1">
      <alignment vertical="center" shrinkToFit="1"/>
    </xf>
    <xf numFmtId="0" fontId="19" fillId="0" borderId="0" xfId="2" applyFont="1" applyBorder="1" applyAlignment="1">
      <alignment horizontal="left" vertical="center" shrinkToFit="1"/>
    </xf>
    <xf numFmtId="0" fontId="13" fillId="0" borderId="0" xfId="1" applyFont="1" applyBorder="1" applyAlignment="1">
      <alignment vertical="center" shrinkToFit="1"/>
    </xf>
    <xf numFmtId="0" fontId="17" fillId="0" borderId="14" xfId="0" applyFont="1" applyBorder="1">
      <alignment vertical="center"/>
    </xf>
    <xf numFmtId="0" fontId="17" fillId="0" borderId="14" xfId="0" applyFont="1" applyFill="1" applyBorder="1">
      <alignment vertical="center"/>
    </xf>
    <xf numFmtId="0" fontId="17" fillId="0" borderId="14" xfId="0" applyFont="1" applyBorder="1" applyAlignment="1">
      <alignment horizontal="left" vertical="center"/>
    </xf>
    <xf numFmtId="0" fontId="17" fillId="0" borderId="15" xfId="0" applyFont="1" applyBorder="1" applyAlignment="1">
      <alignment vertical="center" textRotation="255"/>
    </xf>
    <xf numFmtId="0" fontId="17" fillId="0" borderId="0" xfId="0" applyFont="1" applyBorder="1" applyAlignment="1"/>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vertical="center" wrapText="1"/>
    </xf>
    <xf numFmtId="0" fontId="4" fillId="0" borderId="6" xfId="0" applyFont="1" applyBorder="1" applyAlignment="1">
      <alignment vertical="center" shrinkToFit="1"/>
    </xf>
    <xf numFmtId="0" fontId="17" fillId="0" borderId="17" xfId="0" applyFont="1" applyBorder="1">
      <alignment vertical="center"/>
    </xf>
    <xf numFmtId="0" fontId="20" fillId="2" borderId="17" xfId="1" applyFont="1" applyFill="1" applyBorder="1" applyAlignment="1">
      <alignment vertical="center" shrinkToFit="1"/>
    </xf>
    <xf numFmtId="0" fontId="20" fillId="2" borderId="17" xfId="3" applyFont="1" applyFill="1" applyBorder="1" applyAlignment="1">
      <alignment horizontal="justify" vertical="center" shrinkToFit="1"/>
    </xf>
    <xf numFmtId="0" fontId="17" fillId="0" borderId="17" xfId="0" applyFont="1" applyFill="1" applyBorder="1">
      <alignment vertical="center"/>
    </xf>
    <xf numFmtId="0" fontId="21" fillId="2" borderId="17" xfId="2" applyFont="1" applyFill="1" applyBorder="1" applyAlignment="1">
      <alignment vertical="center" shrinkToFit="1"/>
    </xf>
    <xf numFmtId="0" fontId="17" fillId="2" borderId="17" xfId="0" applyFont="1" applyFill="1" applyBorder="1" applyAlignment="1">
      <alignment vertical="center" shrinkToFit="1"/>
    </xf>
    <xf numFmtId="0" fontId="20" fillId="2" borderId="17" xfId="6" applyFont="1" applyFill="1" applyBorder="1" applyAlignment="1">
      <alignment horizontal="justify" vertical="center" shrinkToFit="1"/>
    </xf>
    <xf numFmtId="0" fontId="20" fillId="2" borderId="17" xfId="5" applyFont="1" applyFill="1" applyBorder="1" applyAlignment="1">
      <alignment vertical="center" shrinkToFit="1"/>
    </xf>
    <xf numFmtId="0" fontId="17" fillId="0" borderId="18" xfId="0" applyFont="1" applyBorder="1">
      <alignment vertical="center"/>
    </xf>
    <xf numFmtId="0" fontId="17" fillId="0" borderId="18" xfId="0" applyFont="1" applyFill="1" applyBorder="1">
      <alignment vertical="center"/>
    </xf>
    <xf numFmtId="0" fontId="21" fillId="2" borderId="18" xfId="2" applyFont="1" applyFill="1" applyBorder="1" applyAlignment="1">
      <alignment vertical="center" shrinkToFit="1"/>
    </xf>
    <xf numFmtId="0" fontId="17" fillId="0" borderId="19" xfId="0" applyFont="1" applyBorder="1">
      <alignment vertical="center"/>
    </xf>
    <xf numFmtId="0" fontId="20" fillId="2" borderId="19" xfId="1" applyFont="1" applyFill="1" applyBorder="1" applyAlignment="1">
      <alignment vertical="center" shrinkToFit="1"/>
    </xf>
    <xf numFmtId="0" fontId="17" fillId="0" borderId="20" xfId="0" applyFont="1" applyBorder="1">
      <alignment vertical="center"/>
    </xf>
    <xf numFmtId="0" fontId="17" fillId="0" borderId="20" xfId="0" applyFont="1" applyFill="1" applyBorder="1">
      <alignment vertical="center"/>
    </xf>
    <xf numFmtId="0" fontId="18" fillId="2" borderId="20" xfId="2" applyFont="1" applyFill="1" applyBorder="1" applyAlignment="1">
      <alignment horizontal="left" vertical="center" shrinkToFit="1"/>
    </xf>
    <xf numFmtId="0" fontId="17" fillId="0" borderId="19" xfId="0" applyFont="1" applyFill="1" applyBorder="1">
      <alignment vertical="center"/>
    </xf>
    <xf numFmtId="0" fontId="17" fillId="2" borderId="19" xfId="0" applyFont="1" applyFill="1" applyBorder="1" applyAlignment="1">
      <alignment vertical="center" shrinkToFit="1"/>
    </xf>
    <xf numFmtId="0" fontId="17" fillId="2" borderId="20" xfId="0" applyFont="1" applyFill="1" applyBorder="1" applyAlignment="1">
      <alignment vertical="center" shrinkToFit="1"/>
    </xf>
    <xf numFmtId="0" fontId="17" fillId="0" borderId="21" xfId="0" applyFont="1" applyBorder="1">
      <alignment vertical="center"/>
    </xf>
    <xf numFmtId="0" fontId="17" fillId="0" borderId="21" xfId="0" applyFont="1" applyFill="1" applyBorder="1">
      <alignment vertical="center"/>
    </xf>
    <xf numFmtId="0" fontId="17" fillId="2" borderId="21" xfId="0" applyFont="1" applyFill="1" applyBorder="1" applyAlignment="1">
      <alignment vertical="center" shrinkToFit="1"/>
    </xf>
    <xf numFmtId="0" fontId="17" fillId="2" borderId="18" xfId="0" applyFont="1" applyFill="1" applyBorder="1" applyAlignment="1">
      <alignment vertical="center" shrinkToFit="1"/>
    </xf>
    <xf numFmtId="0" fontId="22" fillId="0" borderId="15" xfId="0" applyFont="1" applyBorder="1" applyAlignment="1">
      <alignment vertical="center" textRotation="255"/>
    </xf>
    <xf numFmtId="0" fontId="18" fillId="2" borderId="15" xfId="0" applyFont="1" applyFill="1" applyBorder="1" applyAlignment="1">
      <alignment vertical="center" shrinkToFit="1"/>
    </xf>
    <xf numFmtId="0" fontId="23" fillId="0" borderId="0" xfId="0" applyFont="1">
      <alignment vertical="center"/>
    </xf>
    <xf numFmtId="0" fontId="17" fillId="0" borderId="14" xfId="4" applyFont="1" applyBorder="1" applyAlignment="1">
      <alignment vertical="center" shrinkToFit="1"/>
    </xf>
    <xf numFmtId="0" fontId="24" fillId="3" borderId="26" xfId="0" quotePrefix="1" applyFont="1" applyFill="1" applyBorder="1">
      <alignment vertical="center"/>
    </xf>
    <xf numFmtId="0" fontId="24" fillId="3" borderId="26" xfId="0" applyFont="1" applyFill="1" applyBorder="1">
      <alignment vertical="center"/>
    </xf>
    <xf numFmtId="0" fontId="2" fillId="0" borderId="0" xfId="0" quotePrefix="1" applyFont="1">
      <alignment vertical="center"/>
    </xf>
    <xf numFmtId="0" fontId="4" fillId="0" borderId="25" xfId="0" applyFont="1" applyBorder="1" applyAlignment="1">
      <alignment horizontal="center" vertical="center"/>
    </xf>
    <xf numFmtId="0" fontId="3" fillId="0" borderId="0" xfId="0" applyFont="1" applyBorder="1" applyAlignment="1">
      <alignment horizontal="center" vertical="center" textRotation="255"/>
    </xf>
    <xf numFmtId="0" fontId="4" fillId="0" borderId="0" xfId="0" applyFont="1" applyBorder="1" applyAlignment="1">
      <alignment horizontal="center" vertical="center"/>
    </xf>
    <xf numFmtId="0" fontId="3" fillId="0" borderId="0" xfId="0" quotePrefix="1" applyFont="1" applyBorder="1">
      <alignment vertical="center"/>
    </xf>
    <xf numFmtId="0" fontId="3" fillId="0" borderId="25" xfId="0" applyFont="1" applyBorder="1">
      <alignment vertical="center"/>
    </xf>
    <xf numFmtId="0" fontId="4" fillId="0" borderId="27" xfId="0" applyFont="1" applyBorder="1" applyAlignment="1">
      <alignment vertical="center" wrapText="1"/>
    </xf>
    <xf numFmtId="0" fontId="3" fillId="0" borderId="11" xfId="0" applyFont="1" applyBorder="1">
      <alignment vertical="center"/>
    </xf>
    <xf numFmtId="0" fontId="3" fillId="0" borderId="28" xfId="0" quotePrefix="1" applyFont="1" applyBorder="1">
      <alignment vertical="center"/>
    </xf>
    <xf numFmtId="0" fontId="3" fillId="0" borderId="27" xfId="0" applyFont="1" applyBorder="1" applyAlignment="1">
      <alignment horizontal="center" vertical="center" textRotation="255"/>
    </xf>
    <xf numFmtId="0" fontId="3" fillId="0" borderId="27" xfId="0" applyFont="1" applyBorder="1">
      <alignment vertical="center"/>
    </xf>
    <xf numFmtId="0" fontId="4" fillId="0" borderId="27" xfId="0" applyFont="1" applyBorder="1" applyAlignment="1">
      <alignment horizontal="center" vertical="center"/>
    </xf>
    <xf numFmtId="0" fontId="4" fillId="0" borderId="27" xfId="0" applyFont="1" applyBorder="1" applyAlignment="1">
      <alignment vertical="center" shrinkToFit="1"/>
    </xf>
    <xf numFmtId="0" fontId="3" fillId="0" borderId="27" xfId="0" quotePrefix="1" applyFont="1" applyBorder="1">
      <alignment vertical="center"/>
    </xf>
    <xf numFmtId="0" fontId="4" fillId="0" borderId="0" xfId="0" applyFont="1" applyBorder="1" applyAlignment="1">
      <alignment horizontal="right" vertical="center" wrapText="1"/>
    </xf>
    <xf numFmtId="0" fontId="2" fillId="0" borderId="0" xfId="0" applyFont="1" applyBorder="1" applyAlignment="1">
      <alignment horizontal="center" vertical="center" textRotation="255"/>
    </xf>
    <xf numFmtId="0" fontId="2" fillId="2" borderId="31"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alignment horizontal="right" vertical="center" wrapText="1"/>
    </xf>
    <xf numFmtId="0" fontId="25" fillId="0" borderId="22" xfId="0" applyFont="1" applyBorder="1" applyAlignment="1">
      <alignment vertical="center"/>
    </xf>
    <xf numFmtId="0" fontId="25" fillId="0" borderId="23" xfId="0" applyFont="1" applyBorder="1" applyAlignment="1">
      <alignment vertical="center"/>
    </xf>
    <xf numFmtId="0" fontId="2" fillId="0" borderId="22" xfId="0" applyFont="1" applyBorder="1" applyAlignment="1">
      <alignment horizontal="right" vertical="center" wrapText="1"/>
    </xf>
    <xf numFmtId="0" fontId="3" fillId="0" borderId="0" xfId="0" applyFont="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4" fillId="0" borderId="13" xfId="0" applyFont="1" applyBorder="1" applyAlignment="1">
      <alignment horizontal="center" vertical="center"/>
    </xf>
    <xf numFmtId="0" fontId="27" fillId="0" borderId="21" xfId="0" applyFont="1" applyBorder="1" applyAlignment="1">
      <alignment horizontal="left" vertical="center" shrinkToFit="1"/>
    </xf>
    <xf numFmtId="0" fontId="27" fillId="0" borderId="17" xfId="0" applyFont="1" applyBorder="1" applyAlignment="1">
      <alignment horizontal="left" vertical="center" shrinkToFit="1"/>
    </xf>
    <xf numFmtId="0" fontId="20" fillId="2" borderId="18" xfId="5" applyFont="1" applyFill="1" applyBorder="1" applyAlignment="1">
      <alignment vertical="center" shrinkToFit="1"/>
    </xf>
    <xf numFmtId="0" fontId="0" fillId="0" borderId="17" xfId="0" applyBorder="1">
      <alignment vertical="center"/>
    </xf>
    <xf numFmtId="0" fontId="2" fillId="0" borderId="30" xfId="0" applyFont="1" applyBorder="1" applyAlignment="1">
      <alignment horizontal="right" vertical="center" wrapText="1"/>
    </xf>
    <xf numFmtId="0" fontId="3" fillId="0" borderId="34" xfId="0" applyFont="1" applyBorder="1">
      <alignment vertical="center"/>
    </xf>
    <xf numFmtId="0" fontId="3" fillId="0" borderId="0" xfId="0" applyFont="1" applyAlignment="1">
      <alignment horizontal="left" vertical="center" indent="1"/>
    </xf>
    <xf numFmtId="0" fontId="2" fillId="0" borderId="0" xfId="0" applyFont="1" applyAlignment="1">
      <alignment horizontal="left" vertical="center" indent="1"/>
    </xf>
    <xf numFmtId="0" fontId="24" fillId="3" borderId="36" xfId="0" applyFont="1" applyFill="1" applyBorder="1">
      <alignment vertical="center"/>
    </xf>
    <xf numFmtId="0" fontId="4" fillId="0" borderId="37" xfId="0" applyFont="1" applyBorder="1" applyAlignment="1">
      <alignment vertical="center" shrinkToFit="1"/>
    </xf>
    <xf numFmtId="0" fontId="3" fillId="0" borderId="35" xfId="0" applyFont="1" applyBorder="1">
      <alignment vertical="center"/>
    </xf>
    <xf numFmtId="0" fontId="3" fillId="0" borderId="38" xfId="0" quotePrefix="1" applyFont="1" applyBorder="1">
      <alignment vertical="center"/>
    </xf>
    <xf numFmtId="0" fontId="3" fillId="0" borderId="39" xfId="0" applyFont="1" applyBorder="1">
      <alignment vertical="center"/>
    </xf>
    <xf numFmtId="0" fontId="24" fillId="3" borderId="40" xfId="0" applyFont="1" applyFill="1" applyBorder="1">
      <alignment vertical="center"/>
    </xf>
    <xf numFmtId="0" fontId="3" fillId="0" borderId="37" xfId="0" applyFont="1" applyBorder="1">
      <alignment vertical="center"/>
    </xf>
    <xf numFmtId="0" fontId="4" fillId="0" borderId="37" xfId="0" applyFont="1" applyBorder="1" applyAlignment="1">
      <alignment horizontal="center" vertical="center"/>
    </xf>
    <xf numFmtId="0" fontId="3" fillId="0" borderId="30" xfId="0" applyFont="1" applyBorder="1" applyAlignment="1">
      <alignment vertical="center" wrapText="1"/>
    </xf>
    <xf numFmtId="0" fontId="4" fillId="0" borderId="25" xfId="0" applyFont="1" applyBorder="1" applyAlignment="1">
      <alignment horizontal="center" vertical="center"/>
    </xf>
    <xf numFmtId="0" fontId="3" fillId="0" borderId="3" xfId="0" applyFont="1" applyBorder="1" applyAlignment="1">
      <alignment horizontal="center" vertical="center" textRotation="255"/>
    </xf>
    <xf numFmtId="0" fontId="3" fillId="0" borderId="25" xfId="0" applyFont="1" applyBorder="1" applyAlignment="1">
      <alignment horizontal="center" vertical="center" textRotation="255"/>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30" xfId="0" applyFont="1" applyBorder="1" applyAlignment="1">
      <alignment horizontal="left" vertical="center"/>
    </xf>
    <xf numFmtId="0" fontId="4" fillId="0" borderId="0" xfId="0" applyFont="1" applyBorder="1" applyAlignment="1">
      <alignment horizontal="left" vertical="center" shrinkToFit="1"/>
    </xf>
    <xf numFmtId="0" fontId="2" fillId="0" borderId="23" xfId="0" applyFont="1" applyBorder="1" applyAlignment="1">
      <alignment horizontal="left" vertical="center"/>
    </xf>
    <xf numFmtId="0" fontId="2" fillId="0" borderId="0" xfId="0" applyFont="1" applyAlignment="1">
      <alignment vertical="center" wrapText="1"/>
    </xf>
    <xf numFmtId="0" fontId="2" fillId="0" borderId="0" xfId="0" quotePrefix="1" applyFont="1" applyAlignment="1">
      <alignment horizontal="right" vertical="center"/>
    </xf>
    <xf numFmtId="0" fontId="24" fillId="3" borderId="44" xfId="0" applyFont="1" applyFill="1" applyBorder="1">
      <alignment vertical="center"/>
    </xf>
    <xf numFmtId="0" fontId="30" fillId="0" borderId="0" xfId="0" applyFont="1" applyBorder="1" applyAlignment="1">
      <alignment horizontal="left" vertical="center" wrapText="1"/>
    </xf>
    <xf numFmtId="0" fontId="31" fillId="0" borderId="0" xfId="0" applyFont="1">
      <alignment vertical="center"/>
    </xf>
    <xf numFmtId="0" fontId="31" fillId="0" borderId="0" xfId="0" applyFont="1" applyBorder="1" applyAlignment="1">
      <alignment horizontal="left" vertical="center"/>
    </xf>
    <xf numFmtId="0" fontId="31" fillId="0" borderId="0" xfId="0" applyFont="1" applyAlignment="1">
      <alignment vertical="center"/>
    </xf>
    <xf numFmtId="0" fontId="31" fillId="0" borderId="0" xfId="0" applyFont="1" applyAlignment="1">
      <alignment vertical="center" wrapText="1"/>
    </xf>
    <xf numFmtId="0" fontId="31" fillId="0" borderId="0" xfId="0" quotePrefix="1" applyFont="1">
      <alignment vertical="center"/>
    </xf>
    <xf numFmtId="0" fontId="31" fillId="0" borderId="0" xfId="0" quotePrefix="1" applyFont="1" applyAlignment="1">
      <alignment horizontal="right" vertical="center"/>
    </xf>
    <xf numFmtId="0" fontId="33" fillId="0" borderId="11" xfId="0" applyFont="1" applyBorder="1" applyAlignment="1">
      <alignment horizontal="center" vertical="top" wrapText="1" shrinkToFit="1"/>
    </xf>
    <xf numFmtId="0" fontId="33" fillId="0" borderId="12" xfId="0" applyFont="1" applyBorder="1" applyAlignment="1">
      <alignment horizontal="center" vertical="top" wrapText="1" shrinkToFit="1"/>
    </xf>
    <xf numFmtId="0" fontId="31" fillId="0" borderId="3" xfId="0" applyFont="1" applyBorder="1">
      <alignment vertical="center"/>
    </xf>
    <xf numFmtId="0" fontId="32" fillId="0" borderId="13" xfId="0" applyFont="1" applyBorder="1" applyAlignment="1">
      <alignment horizontal="center" vertical="center"/>
    </xf>
    <xf numFmtId="0" fontId="32" fillId="0" borderId="3" xfId="0" applyFont="1" applyBorder="1" applyAlignment="1">
      <alignment vertical="center" shrinkToFit="1"/>
    </xf>
    <xf numFmtId="0" fontId="31" fillId="0" borderId="1" xfId="0" applyFont="1" applyBorder="1">
      <alignment vertical="center"/>
    </xf>
    <xf numFmtId="0" fontId="31" fillId="0" borderId="9" xfId="0" quotePrefix="1" applyFont="1" applyBorder="1">
      <alignment vertical="center"/>
    </xf>
    <xf numFmtId="0" fontId="31" fillId="0" borderId="9" xfId="0" applyFont="1" applyBorder="1">
      <alignment vertical="center"/>
    </xf>
    <xf numFmtId="0" fontId="32" fillId="0" borderId="3" xfId="0" applyFont="1" applyBorder="1" applyAlignment="1">
      <alignment horizontal="center" vertical="center"/>
    </xf>
    <xf numFmtId="0" fontId="32" fillId="0" borderId="3" xfId="0" applyFont="1" applyBorder="1" applyAlignment="1">
      <alignment horizontal="left" vertical="center" wrapText="1" indent="1"/>
    </xf>
    <xf numFmtId="0" fontId="32" fillId="0" borderId="3" xfId="0" applyFont="1" applyBorder="1" applyAlignment="1">
      <alignment vertical="center" wrapText="1"/>
    </xf>
    <xf numFmtId="0" fontId="32" fillId="0" borderId="3" xfId="0" applyFont="1" applyBorder="1" applyAlignment="1">
      <alignment horizontal="center" vertical="center" wrapText="1"/>
    </xf>
    <xf numFmtId="0" fontId="31" fillId="0" borderId="4" xfId="0" applyFont="1" applyBorder="1">
      <alignment vertical="center"/>
    </xf>
    <xf numFmtId="0" fontId="32" fillId="0" borderId="4" xfId="0" applyFont="1" applyBorder="1" applyAlignment="1">
      <alignment horizontal="center" vertical="center"/>
    </xf>
    <xf numFmtId="0" fontId="32" fillId="0" borderId="4" xfId="0" applyFont="1" applyBorder="1" applyAlignment="1">
      <alignment vertical="center" shrinkToFit="1"/>
    </xf>
    <xf numFmtId="0" fontId="31" fillId="0" borderId="7" xfId="0" applyFont="1" applyBorder="1">
      <alignment vertical="center"/>
    </xf>
    <xf numFmtId="0" fontId="31" fillId="0" borderId="10" xfId="0" quotePrefix="1" applyFont="1" applyBorder="1">
      <alignment vertical="center"/>
    </xf>
    <xf numFmtId="0" fontId="31" fillId="0" borderId="4" xfId="0" applyFont="1" applyBorder="1" applyAlignment="1">
      <alignment vertical="center" wrapText="1"/>
    </xf>
    <xf numFmtId="0" fontId="34" fillId="0" borderId="3" xfId="0" applyFont="1" applyBorder="1" applyAlignment="1">
      <alignment horizontal="center" vertical="center" wrapText="1"/>
    </xf>
    <xf numFmtId="0" fontId="34" fillId="0" borderId="3" xfId="0" applyFont="1" applyBorder="1" applyAlignment="1">
      <alignment vertical="center" wrapText="1"/>
    </xf>
    <xf numFmtId="0" fontId="32" fillId="0" borderId="4" xfId="0" applyFont="1" applyBorder="1" applyAlignment="1">
      <alignment vertical="center" wrapText="1"/>
    </xf>
    <xf numFmtId="0" fontId="32" fillId="0" borderId="6" xfId="0" applyFont="1" applyBorder="1" applyAlignment="1">
      <alignment vertical="center" shrinkToFit="1"/>
    </xf>
    <xf numFmtId="0" fontId="31" fillId="0" borderId="0" xfId="0" applyFont="1" applyBorder="1">
      <alignment vertical="center"/>
    </xf>
    <xf numFmtId="0" fontId="31" fillId="0" borderId="3" xfId="0" applyFont="1" applyBorder="1" applyAlignment="1">
      <alignment vertical="center" wrapText="1"/>
    </xf>
    <xf numFmtId="0" fontId="31" fillId="0" borderId="2" xfId="0" applyFont="1" applyBorder="1">
      <alignment vertical="center"/>
    </xf>
    <xf numFmtId="0" fontId="31" fillId="0" borderId="25" xfId="0" applyFont="1" applyBorder="1">
      <alignment vertical="center"/>
    </xf>
    <xf numFmtId="0" fontId="32" fillId="0" borderId="25" xfId="0" applyFont="1" applyBorder="1" applyAlignment="1">
      <alignment horizontal="center" vertical="center"/>
    </xf>
    <xf numFmtId="0" fontId="31" fillId="0" borderId="11" xfId="0" applyFont="1" applyBorder="1">
      <alignment vertical="center"/>
    </xf>
    <xf numFmtId="0" fontId="31" fillId="0" borderId="28" xfId="0" quotePrefix="1" applyFont="1" applyBorder="1">
      <alignment vertical="center"/>
    </xf>
    <xf numFmtId="0" fontId="31" fillId="0" borderId="0" xfId="0" applyFont="1" applyBorder="1" applyAlignment="1">
      <alignment horizontal="center" vertical="center" textRotation="255"/>
    </xf>
    <xf numFmtId="0" fontId="32" fillId="0" borderId="0" xfId="0" applyFont="1" applyBorder="1" applyAlignment="1">
      <alignment horizontal="center" vertical="center"/>
    </xf>
    <xf numFmtId="0" fontId="31" fillId="0" borderId="0" xfId="0" applyFont="1" applyBorder="1" applyAlignment="1">
      <alignment horizontal="right" vertical="center" wrapText="1"/>
    </xf>
    <xf numFmtId="0" fontId="31" fillId="0" borderId="30" xfId="0" applyFont="1" applyBorder="1" applyAlignment="1">
      <alignment horizontal="left" vertical="center"/>
    </xf>
    <xf numFmtId="0" fontId="31" fillId="2" borderId="30" xfId="0" applyFont="1" applyFill="1" applyBorder="1" applyAlignment="1">
      <alignment horizontal="left" vertical="center" wrapText="1"/>
    </xf>
    <xf numFmtId="0" fontId="32" fillId="0" borderId="0" xfId="0" applyFont="1" applyBorder="1" applyAlignment="1">
      <alignment horizontal="right" vertical="center" wrapText="1"/>
    </xf>
    <xf numFmtId="0" fontId="31" fillId="2" borderId="0" xfId="0" applyFont="1" applyFill="1" applyBorder="1" applyAlignment="1">
      <alignment horizontal="left" vertical="center" wrapText="1"/>
    </xf>
    <xf numFmtId="0" fontId="31" fillId="0" borderId="27" xfId="0" applyFont="1" applyBorder="1" applyAlignment="1">
      <alignment horizontal="center" vertical="center" textRotation="255"/>
    </xf>
    <xf numFmtId="0" fontId="31" fillId="0" borderId="27" xfId="0" applyFont="1" applyBorder="1">
      <alignment vertical="center"/>
    </xf>
    <xf numFmtId="0" fontId="32" fillId="0" borderId="27" xfId="0" applyFont="1" applyBorder="1" applyAlignment="1">
      <alignment horizontal="center" vertical="center"/>
    </xf>
    <xf numFmtId="0" fontId="32" fillId="0" borderId="27" xfId="0" applyFont="1" applyBorder="1" applyAlignment="1">
      <alignment vertical="center" wrapText="1"/>
    </xf>
    <xf numFmtId="0" fontId="32" fillId="0" borderId="27" xfId="0" applyFont="1" applyBorder="1" applyAlignment="1">
      <alignment vertical="center" shrinkToFit="1"/>
    </xf>
    <xf numFmtId="0" fontId="31" fillId="0" borderId="27" xfId="0" quotePrefix="1" applyFont="1" applyBorder="1">
      <alignment vertical="center"/>
    </xf>
    <xf numFmtId="0" fontId="31" fillId="0" borderId="27" xfId="0" applyFont="1" applyBorder="1" applyAlignment="1">
      <alignment vertical="center" wrapText="1"/>
    </xf>
    <xf numFmtId="0" fontId="32" fillId="0" borderId="13" xfId="0" applyFont="1" applyBorder="1" applyAlignment="1">
      <alignment vertical="center" wrapText="1"/>
    </xf>
    <xf numFmtId="56" fontId="32" fillId="0" borderId="3" xfId="0" applyNumberFormat="1" applyFont="1" applyBorder="1" applyAlignment="1">
      <alignment horizontal="left" vertical="center" wrapText="1"/>
    </xf>
    <xf numFmtId="0" fontId="31" fillId="0" borderId="2" xfId="0" applyFont="1" applyBorder="1" applyAlignment="1">
      <alignment vertical="center" wrapText="1"/>
    </xf>
    <xf numFmtId="0" fontId="31" fillId="0" borderId="3" xfId="0" applyFont="1" applyBorder="1" applyAlignment="1">
      <alignment horizontal="left" vertical="center" wrapText="1"/>
    </xf>
    <xf numFmtId="0" fontId="31" fillId="0" borderId="30" xfId="0" applyFont="1" applyBorder="1" applyAlignment="1">
      <alignment horizontal="right" vertical="center" wrapText="1"/>
    </xf>
    <xf numFmtId="0" fontId="31" fillId="0" borderId="30" xfId="0" applyFont="1" applyBorder="1">
      <alignment vertical="center"/>
    </xf>
    <xf numFmtId="0" fontId="31" fillId="0" borderId="8" xfId="0" applyFont="1" applyBorder="1">
      <alignment vertical="center"/>
    </xf>
    <xf numFmtId="0" fontId="31" fillId="0" borderId="6" xfId="0" applyFont="1" applyBorder="1" applyAlignment="1">
      <alignment vertical="center" wrapText="1"/>
    </xf>
    <xf numFmtId="0" fontId="31" fillId="0" borderId="25" xfId="0" applyFont="1" applyBorder="1" applyAlignment="1">
      <alignment vertical="center" wrapText="1"/>
    </xf>
    <xf numFmtId="0" fontId="32" fillId="0" borderId="0" xfId="0" applyFont="1" applyBorder="1" applyAlignment="1">
      <alignment vertical="center" wrapText="1"/>
    </xf>
    <xf numFmtId="0" fontId="32" fillId="0" borderId="0" xfId="0" applyFont="1" applyBorder="1" applyAlignment="1">
      <alignment vertical="center" shrinkToFit="1"/>
    </xf>
    <xf numFmtId="0" fontId="31" fillId="0" borderId="0" xfId="0" quotePrefix="1" applyFont="1" applyBorder="1">
      <alignment vertical="center"/>
    </xf>
    <xf numFmtId="0" fontId="31" fillId="0" borderId="0" xfId="0" applyFont="1" applyBorder="1" applyAlignment="1">
      <alignment vertical="center" wrapText="1"/>
    </xf>
    <xf numFmtId="0" fontId="35" fillId="0" borderId="22" xfId="0" applyFont="1" applyBorder="1" applyAlignment="1">
      <alignment vertical="center"/>
    </xf>
    <xf numFmtId="0" fontId="35" fillId="0" borderId="23" xfId="0" applyFont="1" applyBorder="1" applyAlignment="1">
      <alignment vertical="center"/>
    </xf>
    <xf numFmtId="0" fontId="31" fillId="0" borderId="22" xfId="0" applyFont="1" applyBorder="1" applyAlignment="1">
      <alignment horizontal="right" vertical="center" wrapText="1"/>
    </xf>
    <xf numFmtId="0" fontId="31" fillId="0" borderId="23" xfId="0" applyFont="1" applyBorder="1">
      <alignment vertical="center"/>
    </xf>
    <xf numFmtId="0" fontId="31" fillId="0" borderId="23" xfId="0" applyFont="1" applyBorder="1" applyAlignment="1">
      <alignment horizontal="left" vertical="center"/>
    </xf>
    <xf numFmtId="0" fontId="31" fillId="2" borderId="24" xfId="0" applyFont="1" applyFill="1" applyBorder="1" applyAlignment="1">
      <alignment horizontal="left" vertical="center" wrapText="1"/>
    </xf>
    <xf numFmtId="0" fontId="32" fillId="0" borderId="27" xfId="0" applyFont="1" applyBorder="1" applyAlignment="1">
      <alignment horizontal="right" vertical="center" wrapText="1"/>
    </xf>
    <xf numFmtId="0" fontId="31" fillId="0" borderId="27" xfId="0" applyFont="1" applyBorder="1" applyAlignment="1">
      <alignment horizontal="center" vertical="center"/>
    </xf>
    <xf numFmtId="0" fontId="31" fillId="2" borderId="27" xfId="0" applyFont="1" applyFill="1" applyBorder="1" applyAlignment="1">
      <alignment horizontal="center" vertical="center" wrapText="1"/>
    </xf>
    <xf numFmtId="0" fontId="31" fillId="0" borderId="45" xfId="0" quotePrefix="1" applyFont="1" applyBorder="1">
      <alignment vertical="center"/>
    </xf>
    <xf numFmtId="0" fontId="32" fillId="0" borderId="25" xfId="0" applyFont="1" applyBorder="1" applyAlignment="1">
      <alignment vertical="center" shrinkToFit="1"/>
    </xf>
    <xf numFmtId="0" fontId="31" fillId="0" borderId="30" xfId="0" applyFont="1" applyBorder="1" applyAlignment="1">
      <alignment horizontal="center" vertical="center" textRotation="255"/>
    </xf>
    <xf numFmtId="0" fontId="32" fillId="0" borderId="3" xfId="0" applyFont="1" applyBorder="1" applyAlignment="1">
      <alignment horizontal="left" vertical="center" wrapText="1"/>
    </xf>
    <xf numFmtId="0" fontId="3" fillId="0" borderId="3" xfId="0" applyFont="1" applyBorder="1" applyAlignment="1">
      <alignment horizontal="center" vertical="center" textRotation="255"/>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32" fillId="0" borderId="13" xfId="0" applyFont="1" applyBorder="1" applyAlignment="1">
      <alignment horizontal="center" vertical="center"/>
    </xf>
    <xf numFmtId="0" fontId="32" fillId="0" borderId="25" xfId="0" applyFont="1" applyBorder="1" applyAlignment="1">
      <alignment horizontal="center" vertical="center"/>
    </xf>
    <xf numFmtId="0" fontId="32" fillId="0" borderId="3" xfId="0" applyFont="1" applyBorder="1">
      <alignment vertical="center"/>
    </xf>
    <xf numFmtId="0" fontId="32" fillId="0" borderId="4" xfId="0" applyFont="1" applyBorder="1">
      <alignment vertical="center"/>
    </xf>
    <xf numFmtId="0" fontId="32" fillId="0" borderId="2" xfId="0" applyFont="1" applyBorder="1">
      <alignment vertical="center"/>
    </xf>
    <xf numFmtId="0" fontId="32" fillId="0" borderId="25" xfId="0" applyFont="1" applyBorder="1">
      <alignment vertical="center"/>
    </xf>
    <xf numFmtId="0" fontId="32" fillId="0" borderId="1" xfId="0" applyFont="1" applyBorder="1" applyAlignment="1">
      <alignment vertical="center" shrinkToFit="1"/>
    </xf>
    <xf numFmtId="0" fontId="32" fillId="0" borderId="9" xfId="0" quotePrefix="1" applyFont="1" applyBorder="1" applyAlignment="1">
      <alignment vertical="center" shrinkToFit="1"/>
    </xf>
    <xf numFmtId="56" fontId="32" fillId="0" borderId="13" xfId="0" applyNumberFormat="1" applyFont="1" applyBorder="1" applyAlignment="1">
      <alignment horizontal="left" vertical="center" shrinkToFit="1"/>
    </xf>
    <xf numFmtId="0" fontId="32" fillId="0" borderId="3" xfId="0" applyFont="1" applyBorder="1" applyAlignment="1">
      <alignment horizontal="left" vertical="center" shrinkToFit="1"/>
    </xf>
    <xf numFmtId="0" fontId="32" fillId="0" borderId="3" xfId="0" applyFont="1" applyBorder="1" applyAlignment="1">
      <alignment horizontal="center" vertical="center" shrinkToFit="1"/>
    </xf>
    <xf numFmtId="0" fontId="32" fillId="0" borderId="7" xfId="0" applyFont="1" applyBorder="1" applyAlignment="1">
      <alignment vertical="center" shrinkToFit="1"/>
    </xf>
    <xf numFmtId="0" fontId="32" fillId="0" borderId="10" xfId="0" quotePrefix="1" applyFont="1" applyBorder="1" applyAlignment="1">
      <alignment vertical="center" shrinkToFit="1"/>
    </xf>
    <xf numFmtId="0" fontId="32" fillId="0" borderId="3" xfId="0" applyFont="1" applyBorder="1" applyAlignment="1">
      <alignment horizontal="center" vertical="top" shrinkToFit="1"/>
    </xf>
    <xf numFmtId="0" fontId="19" fillId="0" borderId="1" xfId="0" applyFont="1" applyBorder="1">
      <alignment vertical="center"/>
    </xf>
    <xf numFmtId="0" fontId="19" fillId="0" borderId="9" xfId="0" quotePrefix="1" applyFont="1" applyBorder="1">
      <alignment vertical="center"/>
    </xf>
    <xf numFmtId="0" fontId="19" fillId="0" borderId="9" xfId="0" applyFont="1" applyBorder="1">
      <alignment vertical="center"/>
    </xf>
    <xf numFmtId="0" fontId="19" fillId="0" borderId="11" xfId="0" applyFont="1" applyBorder="1">
      <alignment vertical="center"/>
    </xf>
    <xf numFmtId="0" fontId="19" fillId="0" borderId="28" xfId="0" quotePrefix="1" applyFont="1" applyBorder="1">
      <alignment vertical="center"/>
    </xf>
    <xf numFmtId="0" fontId="19" fillId="0" borderId="0" xfId="0" applyFont="1" applyBorder="1">
      <alignment vertical="center"/>
    </xf>
    <xf numFmtId="0" fontId="19" fillId="0" borderId="30" xfId="0" applyFont="1" applyBorder="1">
      <alignment vertical="center"/>
    </xf>
    <xf numFmtId="0" fontId="19" fillId="0" borderId="23" xfId="0" applyFont="1" applyBorder="1">
      <alignment vertical="center"/>
    </xf>
    <xf numFmtId="0" fontId="32" fillId="0" borderId="8" xfId="0" applyFont="1" applyBorder="1" applyAlignment="1">
      <alignment vertical="center" shrinkToFit="1"/>
    </xf>
    <xf numFmtId="0" fontId="32" fillId="0" borderId="45" xfId="0" quotePrefix="1" applyFont="1" applyBorder="1" applyAlignment="1">
      <alignment vertical="center" shrinkToFit="1"/>
    </xf>
    <xf numFmtId="0" fontId="23" fillId="4" borderId="0" xfId="0" applyFont="1" applyFill="1">
      <alignment vertical="center"/>
    </xf>
    <xf numFmtId="0" fontId="0" fillId="4" borderId="0" xfId="0" applyFill="1">
      <alignment vertical="center"/>
    </xf>
    <xf numFmtId="0" fontId="40" fillId="4" borderId="0" xfId="0" applyFont="1" applyFill="1" applyAlignment="1">
      <alignment horizontal="center" vertical="center"/>
    </xf>
    <xf numFmtId="0" fontId="32" fillId="0" borderId="4" xfId="0" applyFont="1" applyBorder="1" applyAlignment="1">
      <alignment horizontal="center" vertical="center" shrinkToFit="1"/>
    </xf>
    <xf numFmtId="0" fontId="3" fillId="0" borderId="48" xfId="0" applyFont="1" applyBorder="1">
      <alignment vertical="center"/>
    </xf>
    <xf numFmtId="0" fontId="34" fillId="0" borderId="4" xfId="0" applyFont="1" applyBorder="1" applyAlignment="1">
      <alignment horizontal="center" vertical="center" wrapText="1"/>
    </xf>
    <xf numFmtId="0" fontId="30" fillId="0" borderId="3" xfId="0" applyFont="1" applyBorder="1" applyAlignment="1">
      <alignment horizontal="left" vertical="center" wrapText="1"/>
    </xf>
    <xf numFmtId="0" fontId="42" fillId="0" borderId="3" xfId="0" applyFont="1" applyBorder="1" applyAlignment="1">
      <alignment vertical="center" shrinkToFit="1"/>
    </xf>
    <xf numFmtId="0" fontId="41" fillId="0" borderId="4" xfId="0" applyFont="1" applyBorder="1" applyAlignment="1">
      <alignment horizontal="center" vertical="center" textRotation="255"/>
    </xf>
    <xf numFmtId="0" fontId="32" fillId="0" borderId="25" xfId="0" applyFont="1" applyBorder="1" applyAlignment="1">
      <alignment vertical="center" wrapText="1"/>
    </xf>
    <xf numFmtId="0" fontId="43" fillId="0" borderId="4" xfId="0" applyFont="1" applyBorder="1" applyAlignment="1">
      <alignment vertical="top" wrapText="1"/>
    </xf>
    <xf numFmtId="0" fontId="11" fillId="0" borderId="3" xfId="0" applyFont="1" applyBorder="1" applyAlignment="1">
      <alignment vertical="center" wrapText="1"/>
    </xf>
    <xf numFmtId="0" fontId="2" fillId="0" borderId="30" xfId="0" applyFont="1" applyBorder="1" applyAlignment="1">
      <alignment horizontal="center" vertical="center"/>
    </xf>
    <xf numFmtId="0" fontId="2" fillId="0" borderId="23" xfId="0" applyFont="1" applyBorder="1" applyAlignment="1">
      <alignment horizontal="center" vertical="center"/>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3" fillId="0" borderId="6"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25" xfId="0" applyFont="1" applyBorder="1" applyAlignment="1">
      <alignment horizontal="center" vertical="center" textRotation="255"/>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3" xfId="0" applyFont="1" applyBorder="1" applyAlignment="1">
      <alignment horizontal="center" vertical="center" textRotation="255"/>
    </xf>
    <xf numFmtId="0" fontId="4" fillId="0" borderId="13"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35" xfId="0" applyFont="1" applyBorder="1" applyAlignment="1">
      <alignment horizontal="left" vertical="center" wrapText="1"/>
    </xf>
    <xf numFmtId="0" fontId="4" fillId="0" borderId="41" xfId="0" applyFont="1" applyBorder="1" applyAlignment="1">
      <alignment horizontal="left" vertical="center" wrapText="1"/>
    </xf>
    <xf numFmtId="0" fontId="6" fillId="3" borderId="26" xfId="0" applyFont="1" applyFill="1" applyBorder="1" applyAlignment="1">
      <alignment horizontal="center" vertical="center" textRotation="255"/>
    </xf>
    <xf numFmtId="0" fontId="2" fillId="0" borderId="13"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5" xfId="0" applyFont="1" applyBorder="1" applyAlignment="1">
      <alignment horizontal="center" vertical="center" textRotation="255"/>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2" fillId="0" borderId="2" xfId="0" applyFont="1" applyBorder="1" applyAlignment="1">
      <alignment horizontal="center" vertical="center" textRotation="255"/>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1" xfId="0" applyFont="1" applyBorder="1" applyAlignment="1">
      <alignment horizontal="center" vertical="center"/>
    </xf>
    <xf numFmtId="0" fontId="4" fillId="0" borderId="29" xfId="0" applyFont="1" applyBorder="1" applyAlignment="1">
      <alignment horizontal="center" vertical="center"/>
    </xf>
    <xf numFmtId="0" fontId="37" fillId="0" borderId="22" xfId="0" applyFont="1" applyBorder="1" applyAlignment="1">
      <alignment horizontal="center" vertical="center"/>
    </xf>
    <xf numFmtId="0" fontId="37" fillId="0" borderId="24"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8" xfId="0" applyFont="1" applyBorder="1" applyAlignment="1">
      <alignment horizontal="left" vertical="center" wrapText="1"/>
    </xf>
    <xf numFmtId="0" fontId="4" fillId="0" borderId="16" xfId="0" applyFont="1" applyBorder="1" applyAlignment="1">
      <alignment horizontal="left" vertical="center" wrapText="1"/>
    </xf>
    <xf numFmtId="0" fontId="36"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13" xfId="0" applyFont="1" applyBorder="1" applyAlignment="1">
      <alignment horizontal="center" vertical="center" textRotation="255"/>
    </xf>
    <xf numFmtId="0" fontId="4" fillId="0" borderId="25" xfId="0" applyFont="1" applyBorder="1" applyAlignment="1">
      <alignment horizontal="center" vertical="center" textRotation="255"/>
    </xf>
    <xf numFmtId="0" fontId="19" fillId="0" borderId="3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19" fillId="0" borderId="0" xfId="0" applyFont="1" applyBorder="1" applyAlignment="1">
      <alignment horizontal="center" vertical="center"/>
    </xf>
    <xf numFmtId="0" fontId="11" fillId="0" borderId="3" xfId="0" applyFont="1" applyBorder="1" applyAlignment="1">
      <alignment horizontal="left" vertical="center" wrapText="1"/>
    </xf>
    <xf numFmtId="0" fontId="11" fillId="0" borderId="37" xfId="0" applyFont="1" applyBorder="1" applyAlignment="1">
      <alignment horizontal="left" vertical="center" wrapText="1"/>
    </xf>
    <xf numFmtId="0" fontId="32" fillId="0" borderId="13" xfId="0" applyFont="1" applyBorder="1" applyAlignment="1">
      <alignment horizontal="center" vertical="center"/>
    </xf>
    <xf numFmtId="0" fontId="32" fillId="0" borderId="25" xfId="0" applyFont="1" applyBorder="1" applyAlignment="1">
      <alignment horizontal="center" vertical="center"/>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2" fillId="0" borderId="37" xfId="0" applyFont="1" applyBorder="1" applyAlignment="1">
      <alignment horizontal="center" vertical="center" textRotation="255"/>
    </xf>
    <xf numFmtId="0" fontId="3" fillId="0" borderId="37" xfId="0" applyFont="1" applyBorder="1" applyAlignment="1">
      <alignment horizontal="center" vertical="center" textRotation="255"/>
    </xf>
    <xf numFmtId="0" fontId="2" fillId="0" borderId="6" xfId="0" applyFont="1" applyBorder="1" applyAlignment="1">
      <alignment horizontal="center" vertical="center" textRotation="255"/>
    </xf>
    <xf numFmtId="0" fontId="4" fillId="0" borderId="11" xfId="0" applyFont="1" applyBorder="1" applyAlignment="1">
      <alignment horizontal="left" vertical="center" wrapText="1"/>
    </xf>
    <xf numFmtId="0" fontId="4" fillId="0" borderId="29" xfId="0" applyFont="1" applyBorder="1" applyAlignment="1">
      <alignment horizontal="left" vertical="center" wrapText="1"/>
    </xf>
    <xf numFmtId="0" fontId="23" fillId="4" borderId="0" xfId="0" applyFont="1" applyFill="1" applyAlignment="1">
      <alignment horizontal="left" vertical="center" wrapText="1"/>
    </xf>
    <xf numFmtId="0" fontId="39" fillId="0" borderId="0" xfId="0" applyFont="1" applyAlignment="1">
      <alignment horizontal="center" vertical="center"/>
    </xf>
    <xf numFmtId="0" fontId="38" fillId="0" borderId="0" xfId="0" applyFont="1" applyFill="1" applyAlignment="1">
      <alignment horizontal="left" vertical="center"/>
    </xf>
    <xf numFmtId="0" fontId="31" fillId="0" borderId="0" xfId="0" applyFont="1">
      <alignment vertical="center"/>
    </xf>
    <xf numFmtId="0" fontId="32" fillId="0" borderId="13" xfId="0" applyFont="1" applyBorder="1" applyAlignment="1">
      <alignment horizontal="center" vertical="center" textRotation="255"/>
    </xf>
    <xf numFmtId="0" fontId="32" fillId="0" borderId="25" xfId="0" applyFont="1" applyBorder="1" applyAlignment="1">
      <alignment horizontal="center" vertical="center" textRotation="255"/>
    </xf>
    <xf numFmtId="0" fontId="32" fillId="0" borderId="13" xfId="0" applyFont="1" applyBorder="1" applyAlignment="1">
      <alignment horizontal="distributed" vertical="center" indent="1"/>
    </xf>
    <xf numFmtId="0" fontId="32" fillId="0" borderId="25" xfId="0" applyFont="1" applyBorder="1" applyAlignment="1">
      <alignment horizontal="distributed" vertical="center" indent="1"/>
    </xf>
    <xf numFmtId="0" fontId="32" fillId="0" borderId="22" xfId="0" applyFont="1" applyBorder="1" applyAlignment="1">
      <alignment horizontal="center" vertical="center"/>
    </xf>
    <xf numFmtId="0" fontId="32" fillId="0" borderId="24" xfId="0" applyFont="1" applyBorder="1" applyAlignment="1">
      <alignment horizontal="center" vertical="center"/>
    </xf>
    <xf numFmtId="0" fontId="6" fillId="3" borderId="44" xfId="0" applyFont="1" applyFill="1" applyBorder="1" applyAlignment="1">
      <alignment horizontal="center" vertical="center" textRotation="255"/>
    </xf>
    <xf numFmtId="0" fontId="6" fillId="3" borderId="36" xfId="0" applyFont="1" applyFill="1" applyBorder="1" applyAlignment="1">
      <alignment horizontal="center" vertical="center" textRotation="255"/>
    </xf>
    <xf numFmtId="0" fontId="31" fillId="0" borderId="13" xfId="0" applyFont="1" applyBorder="1" applyAlignment="1">
      <alignment horizontal="center" vertical="center" textRotation="255"/>
    </xf>
    <xf numFmtId="0" fontId="31" fillId="0" borderId="3" xfId="0" applyFont="1" applyBorder="1" applyAlignment="1">
      <alignment horizontal="center" vertical="center" textRotation="255"/>
    </xf>
    <xf numFmtId="0" fontId="31" fillId="0" borderId="25" xfId="0" applyFont="1" applyBorder="1" applyAlignment="1">
      <alignment horizontal="center" vertical="center" textRotation="255"/>
    </xf>
    <xf numFmtId="0" fontId="31" fillId="0" borderId="2" xfId="0" applyFont="1" applyBorder="1" applyAlignment="1">
      <alignment horizontal="center" vertical="center" textRotation="255"/>
    </xf>
    <xf numFmtId="0" fontId="31" fillId="0" borderId="5" xfId="0" applyFont="1" applyBorder="1" applyAlignment="1">
      <alignment horizontal="center" vertical="center" textRotation="255"/>
    </xf>
    <xf numFmtId="0" fontId="31" fillId="0" borderId="6" xfId="0" applyFont="1" applyBorder="1" applyAlignment="1">
      <alignment horizontal="center" vertical="center" textRotation="255"/>
    </xf>
    <xf numFmtId="0" fontId="31" fillId="0" borderId="4" xfId="0" applyFont="1" applyBorder="1" applyAlignment="1">
      <alignment horizontal="center" vertical="center" textRotation="255"/>
    </xf>
    <xf numFmtId="0" fontId="32" fillId="0" borderId="32" xfId="0" applyFont="1" applyBorder="1" applyAlignment="1">
      <alignment horizontal="center" vertical="center"/>
    </xf>
    <xf numFmtId="0" fontId="32" fillId="0" borderId="33" xfId="0" applyFont="1" applyBorder="1" applyAlignment="1">
      <alignment horizontal="center" vertical="center"/>
    </xf>
    <xf numFmtId="0" fontId="32" fillId="0" borderId="11" xfId="0" applyFont="1" applyBorder="1" applyAlignment="1">
      <alignment horizontal="center" vertical="center"/>
    </xf>
    <xf numFmtId="0" fontId="32" fillId="0" borderId="29" xfId="0" applyFont="1" applyBorder="1" applyAlignment="1">
      <alignment horizontal="center" vertical="center"/>
    </xf>
    <xf numFmtId="0" fontId="31" fillId="0" borderId="0" xfId="0" applyFont="1" applyAlignment="1">
      <alignment horizontal="center" vertical="center"/>
    </xf>
    <xf numFmtId="0" fontId="31" fillId="0" borderId="30" xfId="0" applyFont="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8" xfId="0" applyFont="1" applyBorder="1" applyAlignment="1">
      <alignment horizontal="left" vertical="center" wrapText="1"/>
    </xf>
    <xf numFmtId="0" fontId="32" fillId="0" borderId="16" xfId="0" applyFont="1" applyBorder="1" applyAlignment="1">
      <alignment horizontal="left" vertical="center" wrapText="1"/>
    </xf>
    <xf numFmtId="0" fontId="32" fillId="0" borderId="32" xfId="0" applyFont="1" applyBorder="1" applyAlignment="1">
      <alignment horizontal="left" vertical="center" shrinkToFit="1"/>
    </xf>
    <xf numFmtId="0" fontId="32" fillId="0" borderId="33" xfId="0" applyFont="1" applyBorder="1" applyAlignment="1">
      <alignment horizontal="left" vertical="center" shrinkToFit="1"/>
    </xf>
    <xf numFmtId="0" fontId="32" fillId="0" borderId="1" xfId="0" applyFont="1" applyBorder="1" applyAlignment="1">
      <alignment horizontal="left" vertical="center" shrinkToFit="1"/>
    </xf>
    <xf numFmtId="0" fontId="32" fillId="0" borderId="2" xfId="0" applyFont="1" applyBorder="1" applyAlignment="1">
      <alignment horizontal="left" vertical="center" shrinkToFit="1"/>
    </xf>
    <xf numFmtId="0" fontId="32" fillId="0" borderId="7" xfId="0" applyFont="1" applyBorder="1" applyAlignment="1">
      <alignment horizontal="left" vertical="center" wrapText="1"/>
    </xf>
    <xf numFmtId="0" fontId="32" fillId="0" borderId="5" xfId="0" applyFont="1" applyBorder="1" applyAlignment="1">
      <alignment horizontal="left" vertical="center" wrapText="1"/>
    </xf>
    <xf numFmtId="0" fontId="32" fillId="0" borderId="8" xfId="0" applyFont="1" applyBorder="1" applyAlignment="1">
      <alignment horizontal="left" vertical="center" shrinkToFit="1"/>
    </xf>
    <xf numFmtId="0" fontId="32" fillId="0" borderId="16" xfId="0" applyFont="1" applyBorder="1" applyAlignment="1">
      <alignment horizontal="left" vertical="center" shrinkToFit="1"/>
    </xf>
    <xf numFmtId="0" fontId="32" fillId="0" borderId="7" xfId="0" applyFont="1" applyBorder="1" applyAlignment="1">
      <alignment horizontal="left" vertical="center" shrinkToFit="1"/>
    </xf>
    <xf numFmtId="0" fontId="32" fillId="0" borderId="5" xfId="0" applyFont="1" applyBorder="1" applyAlignment="1">
      <alignment horizontal="left" vertical="center" shrinkToFit="1"/>
    </xf>
    <xf numFmtId="0" fontId="32" fillId="0" borderId="11" xfId="0" applyFont="1" applyBorder="1" applyAlignment="1">
      <alignment horizontal="left" vertical="center" shrinkToFit="1"/>
    </xf>
    <xf numFmtId="0" fontId="32" fillId="0" borderId="29" xfId="0" applyFont="1" applyBorder="1" applyAlignment="1">
      <alignment horizontal="left" vertical="center" shrinkToFi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9" xfId="0" applyFont="1" applyBorder="1" applyAlignment="1">
      <alignment horizontal="center" vertical="center" textRotation="255"/>
    </xf>
    <xf numFmtId="0" fontId="31" fillId="0" borderId="0" xfId="0" applyFont="1" applyBorder="1" applyAlignment="1">
      <alignment horizontal="center" vertical="center"/>
    </xf>
    <xf numFmtId="0" fontId="31" fillId="0" borderId="23"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1" fillId="0" borderId="0" xfId="0" applyFont="1" applyBorder="1" applyAlignment="1">
      <alignment horizontal="left" vertical="center"/>
    </xf>
    <xf numFmtId="0" fontId="31" fillId="0" borderId="0" xfId="0" applyFont="1" applyAlignment="1">
      <alignment vertical="center"/>
    </xf>
    <xf numFmtId="0" fontId="32" fillId="0" borderId="32" xfId="0" applyFont="1" applyBorder="1" applyAlignment="1">
      <alignment horizontal="left" vertical="center" wrapText="1"/>
    </xf>
    <xf numFmtId="0" fontId="32" fillId="0" borderId="33" xfId="0" applyFont="1" applyBorder="1" applyAlignment="1">
      <alignment horizontal="left" vertical="center" wrapText="1"/>
    </xf>
    <xf numFmtId="0" fontId="31" fillId="0" borderId="13" xfId="0" applyFont="1" applyBorder="1" applyAlignment="1">
      <alignment vertical="center" textRotation="255"/>
    </xf>
    <xf numFmtId="0" fontId="31" fillId="0" borderId="3" xfId="0" applyFont="1" applyBorder="1" applyAlignment="1">
      <alignment vertical="center" textRotation="255"/>
    </xf>
    <xf numFmtId="0" fontId="31" fillId="0" borderId="25" xfId="0" applyFont="1" applyBorder="1" applyAlignment="1">
      <alignment vertical="center" textRotation="255"/>
    </xf>
    <xf numFmtId="0" fontId="32" fillId="0" borderId="11" xfId="0" applyFont="1" applyBorder="1" applyAlignment="1">
      <alignment horizontal="left" vertical="center" wrapText="1"/>
    </xf>
    <xf numFmtId="0" fontId="32" fillId="0" borderId="29" xfId="0" applyFont="1" applyBorder="1" applyAlignment="1">
      <alignment horizontal="left" vertical="center" wrapText="1"/>
    </xf>
    <xf numFmtId="0" fontId="31" fillId="0" borderId="1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0" xfId="0" applyFont="1" applyAlignment="1">
      <alignment horizontal="left" vertical="center"/>
    </xf>
  </cellXfs>
  <cellStyles count="7">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213360</xdr:colOff>
      <xdr:row>7</xdr:row>
      <xdr:rowOff>180975</xdr:rowOff>
    </xdr:from>
    <xdr:to>
      <xdr:col>5</xdr:col>
      <xdr:colOff>47039</xdr:colOff>
      <xdr:row>10</xdr:row>
      <xdr:rowOff>7620</xdr:rowOff>
    </xdr:to>
    <xdr:pic>
      <xdr:nvPicPr>
        <xdr:cNvPr id="2052" name="Picture 4">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l="6874" t="44319" r="80539" b="46487"/>
        <a:stretch>
          <a:fillRect/>
        </a:stretch>
      </xdr:blipFill>
      <xdr:spPr bwMode="auto">
        <a:xfrm>
          <a:off x="434340" y="1445895"/>
          <a:ext cx="1205279" cy="421005"/>
        </a:xfrm>
        <a:prstGeom prst="rect">
          <a:avLst/>
        </a:prstGeom>
        <a:noFill/>
        <a:ln w="1">
          <a:noFill/>
          <a:miter lim="800000"/>
          <a:headEnd/>
          <a:tailEnd type="none" w="med" len="med"/>
        </a:ln>
        <a:effectLst/>
      </xdr:spPr>
    </xdr:pic>
    <xdr:clientData/>
  </xdr:twoCellAnchor>
  <xdr:twoCellAnchor>
    <xdr:from>
      <xdr:col>3</xdr:col>
      <xdr:colOff>68580</xdr:colOff>
      <xdr:row>7</xdr:row>
      <xdr:rowOff>114300</xdr:rowOff>
    </xdr:from>
    <xdr:to>
      <xdr:col>5</xdr:col>
      <xdr:colOff>581025</xdr:colOff>
      <xdr:row>7</xdr:row>
      <xdr:rowOff>125730</xdr:rowOff>
    </xdr:to>
    <xdr:cxnSp macro="">
      <xdr:nvCxnSpPr>
        <xdr:cNvPr id="16" name="カギ線コネクタ 15">
          <a:extLst>
            <a:ext uri="{FF2B5EF4-FFF2-40B4-BE49-F238E27FC236}">
              <a16:creationId xmlns:a16="http://schemas.microsoft.com/office/drawing/2014/main" id="{00000000-0008-0000-0000-000010000000}"/>
            </a:ext>
          </a:extLst>
        </xdr:cNvPr>
        <xdr:cNvCxnSpPr/>
      </xdr:nvCxnSpPr>
      <xdr:spPr>
        <a:xfrm flipH="1">
          <a:off x="830580" y="1381125"/>
          <a:ext cx="1522095" cy="1143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87633</xdr:colOff>
      <xdr:row>8</xdr:row>
      <xdr:rowOff>1905</xdr:rowOff>
    </xdr:from>
    <xdr:to>
      <xdr:col>5</xdr:col>
      <xdr:colOff>1367790</xdr:colOff>
      <xdr:row>9</xdr:row>
      <xdr:rowOff>70484</xdr:rowOff>
    </xdr:to>
    <xdr:cxnSp macro="">
      <xdr:nvCxnSpPr>
        <xdr:cNvPr id="23" name="カギ線コネクタ 22">
          <a:extLst>
            <a:ext uri="{FF2B5EF4-FFF2-40B4-BE49-F238E27FC236}">
              <a16:creationId xmlns:a16="http://schemas.microsoft.com/office/drawing/2014/main" id="{00000000-0008-0000-0000-000017000000}"/>
            </a:ext>
          </a:extLst>
        </xdr:cNvPr>
        <xdr:cNvCxnSpPr/>
      </xdr:nvCxnSpPr>
      <xdr:spPr>
        <a:xfrm flipH="1">
          <a:off x="1859283" y="1459230"/>
          <a:ext cx="1280157" cy="26860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1493523</xdr:colOff>
      <xdr:row>14</xdr:row>
      <xdr:rowOff>60962</xdr:rowOff>
    </xdr:from>
    <xdr:to>
      <xdr:col>5</xdr:col>
      <xdr:colOff>1685925</xdr:colOff>
      <xdr:row>23</xdr:row>
      <xdr:rowOff>16326</xdr:rowOff>
    </xdr:to>
    <xdr:cxnSp macro="">
      <xdr:nvCxnSpPr>
        <xdr:cNvPr id="25" name="図形 24">
          <a:extLst>
            <a:ext uri="{FF2B5EF4-FFF2-40B4-BE49-F238E27FC236}">
              <a16:creationId xmlns:a16="http://schemas.microsoft.com/office/drawing/2014/main" id="{00000000-0008-0000-0000-000019000000}"/>
            </a:ext>
          </a:extLst>
        </xdr:cNvPr>
        <xdr:cNvCxnSpPr>
          <a:cxnSpLocks/>
        </xdr:cNvCxnSpPr>
      </xdr:nvCxnSpPr>
      <xdr:spPr>
        <a:xfrm rot="16200000" flipH="1">
          <a:off x="2459767" y="3409543"/>
          <a:ext cx="1803214" cy="192402"/>
        </a:xfrm>
        <a:prstGeom prst="bentConnector2">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266700</xdr:colOff>
      <xdr:row>4</xdr:row>
      <xdr:rowOff>114300</xdr:rowOff>
    </xdr:from>
    <xdr:ext cx="2148840" cy="1802130"/>
    <xdr:sp macro="" textlink="">
      <xdr:nvSpPr>
        <xdr:cNvPr id="26" name="四角形吹き出し 25">
          <a:extLst>
            <a:ext uri="{FF2B5EF4-FFF2-40B4-BE49-F238E27FC236}">
              <a16:creationId xmlns:a16="http://schemas.microsoft.com/office/drawing/2014/main" id="{00000000-0008-0000-0000-00001A000000}"/>
            </a:ext>
          </a:extLst>
        </xdr:cNvPr>
        <xdr:cNvSpPr/>
      </xdr:nvSpPr>
      <xdr:spPr>
        <a:xfrm>
          <a:off x="6229350" y="847725"/>
          <a:ext cx="2148840" cy="1802130"/>
        </a:xfrm>
        <a:prstGeom prst="wedgeRectCallout">
          <a:avLst>
            <a:gd name="adj1" fmla="val -67259"/>
            <a:gd name="adj2" fmla="val 89715"/>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・指導内容 が入ると、実時間数に 「</a:t>
          </a:r>
          <a:r>
            <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rPr>
            <a:t>1</a:t>
          </a: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・１」 が自動的に入り、延時間数が計算されます。増やしたい場合は、実時間数を直接入力してください。</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・実時間・延時間 の列には数式が入っています。行を増やすときは、数式もコピーしてください。</a:t>
          </a:r>
        </a:p>
      </xdr:txBody>
    </xdr:sp>
    <xdr:clientData/>
  </xdr:oneCellAnchor>
  <xdr:twoCellAnchor>
    <xdr:from>
      <xdr:col>6</xdr:col>
      <xdr:colOff>993961</xdr:colOff>
      <xdr:row>21</xdr:row>
      <xdr:rowOff>79563</xdr:rowOff>
    </xdr:from>
    <xdr:to>
      <xdr:col>12</xdr:col>
      <xdr:colOff>70037</xdr:colOff>
      <xdr:row>30</xdr:row>
      <xdr:rowOff>150999</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V="1">
          <a:off x="4669490" y="4102475"/>
          <a:ext cx="2908488" cy="151699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209550</xdr:colOff>
      <xdr:row>6</xdr:row>
      <xdr:rowOff>171450</xdr:rowOff>
    </xdr:from>
    <xdr:to>
      <xdr:col>3</xdr:col>
      <xdr:colOff>19050</xdr:colOff>
      <xdr:row>8</xdr:row>
      <xdr:rowOff>171450</xdr:rowOff>
    </xdr:to>
    <xdr:pic>
      <xdr:nvPicPr>
        <xdr:cNvPr id="2051" name="Picture 3">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2" cstate="print"/>
        <a:srcRect l="4640" t="35958" r="90720" b="59090"/>
        <a:stretch>
          <a:fillRect/>
        </a:stretch>
      </xdr:blipFill>
      <xdr:spPr bwMode="auto">
        <a:xfrm>
          <a:off x="209550" y="1257300"/>
          <a:ext cx="495300" cy="400050"/>
        </a:xfrm>
        <a:prstGeom prst="rect">
          <a:avLst/>
        </a:prstGeom>
        <a:noFill/>
        <a:ln w="1">
          <a:noFill/>
          <a:miter lim="800000"/>
          <a:headEnd/>
          <a:tailEnd type="none" w="med" len="med"/>
        </a:ln>
        <a:effectLst/>
      </xdr:spPr>
    </xdr:pic>
    <xdr:clientData/>
  </xdr:twoCellAnchor>
  <xdr:oneCellAnchor>
    <xdr:from>
      <xdr:col>5</xdr:col>
      <xdr:colOff>295275</xdr:colOff>
      <xdr:row>2</xdr:row>
      <xdr:rowOff>57151</xdr:rowOff>
    </xdr:from>
    <xdr:ext cx="3752850" cy="2238374"/>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2066925" y="447676"/>
          <a:ext cx="3752850" cy="2238374"/>
        </a:xfrm>
        <a:prstGeom prst="wedgeRectCallout">
          <a:avLst>
            <a:gd name="adj1" fmla="val 7176"/>
            <a:gd name="adj2" fmla="val -48815"/>
          </a:avLst>
        </a:prstGeom>
        <a:solidFill>
          <a:sysClr val="window" lastClr="FFFFFF"/>
        </a:solidFill>
        <a:ln w="19050" cap="flat" cmpd="sng" algn="ctr">
          <a:solidFill>
            <a:srgbClr val="FF0000"/>
          </a:solidFill>
          <a:prstDash val="solid"/>
        </a:ln>
        <a:effectLst/>
      </xdr:spPr>
      <xdr:txBody>
        <a:bodyPr vertOverflow="clip" wrap="square" lIns="72000" rIns="72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①方式、指導教員の種類、指導者等は、ドロップダウンから選択できます。ドロップダウンメニューにない指導者を入力したい場合は、「データツール」→「データの入力規制」→「すべてクリア」にしてから、直接入力してください。</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②</a:t>
          </a:r>
          <a:r>
            <a:rPr kumimoji="1" lang="ja-JP" altLang="en-US"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rPr>
            <a:t>初任者といずれかの指導教員の所持免許が一致するようにしてください。</a:t>
          </a:r>
          <a:endParaRPr kumimoji="1" lang="en-US" altLang="ja-JP"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rPr>
            <a:t>③単独校方式の場合</a:t>
          </a:r>
          <a:endParaRPr kumimoji="1" lang="en-US" altLang="ja-JP"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rPr>
            <a:t>・教科指導員がいない場合は記入しなくてかまいません。</a:t>
          </a:r>
          <a:endParaRPr kumimoji="1" lang="en-US" altLang="ja-JP"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en-US" sz="1100" b="0" i="0" u="dbl"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直接指導の</a:t>
          </a:r>
          <a:r>
            <a:rPr kumimoji="1" lang="en-US" altLang="ja-JP" sz="1100" b="0" i="0" u="dbl"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100" b="0" i="0" u="dbl"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以上を</a:t>
          </a:r>
          <a:r>
            <a:rPr kumimoji="1" lang="ja-JP" altLang="ja-JP" sz="1100" b="0" i="0" u="dbl" baseline="0">
              <a:solidFill>
                <a:srgbClr val="FF0000"/>
              </a:solidFill>
              <a:latin typeface="UD デジタル 教科書体 NK-B" panose="02020700000000000000" pitchFamily="18" charset="-128"/>
              <a:ea typeface="UD デジタル 教科書体 NK-B" panose="02020700000000000000" pitchFamily="18" charset="-128"/>
              <a:cs typeface="+mn-cs"/>
            </a:rPr>
            <a:t>単独校指導教員が</a:t>
          </a:r>
          <a:r>
            <a:rPr kumimoji="1" lang="ja-JP" altLang="en-US" sz="1100" b="0" i="0" u="dbl"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行う</a:t>
          </a:r>
          <a:r>
            <a:rPr kumimoji="1" lang="ja-JP" altLang="en-US"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rPr>
            <a:t>ようにしてください。</a:t>
          </a:r>
        </a:p>
      </xdr:txBody>
    </xdr:sp>
    <xdr:clientData/>
  </xdr:oneCellAnchor>
  <xdr:twoCellAnchor>
    <xdr:from>
      <xdr:col>8</xdr:col>
      <xdr:colOff>238125</xdr:colOff>
      <xdr:row>16</xdr:row>
      <xdr:rowOff>504825</xdr:rowOff>
    </xdr:from>
    <xdr:to>
      <xdr:col>11</xdr:col>
      <xdr:colOff>47625</xdr:colOff>
      <xdr:row>18</xdr:row>
      <xdr:rowOff>38100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5314950" y="3390900"/>
          <a:ext cx="695325" cy="238125"/>
        </a:xfrm>
        <a:prstGeom prst="roundRect">
          <a:avLst>
            <a:gd name="adj" fmla="val 5000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16</xdr:row>
      <xdr:rowOff>476250</xdr:rowOff>
    </xdr:from>
    <xdr:to>
      <xdr:col>15</xdr:col>
      <xdr:colOff>47625</xdr:colOff>
      <xdr:row>22</xdr:row>
      <xdr:rowOff>76200</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7591425" y="3362325"/>
          <a:ext cx="581025" cy="942975"/>
        </a:xfrm>
        <a:prstGeom prst="roundRect">
          <a:avLst>
            <a:gd name="adj" fmla="val 2336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581025</xdr:colOff>
      <xdr:row>22</xdr:row>
      <xdr:rowOff>38100</xdr:rowOff>
    </xdr:from>
    <xdr:to>
      <xdr:col>5</xdr:col>
      <xdr:colOff>238125</xdr:colOff>
      <xdr:row>29</xdr:row>
      <xdr:rowOff>119061</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flipV="1">
          <a:off x="1590675" y="4267200"/>
          <a:ext cx="419100" cy="123348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85725</xdr:colOff>
      <xdr:row>27</xdr:row>
      <xdr:rowOff>76200</xdr:rowOff>
    </xdr:from>
    <xdr:ext cx="3600449" cy="828675"/>
    <xdr:sp macro="" textlink="">
      <xdr:nvSpPr>
        <xdr:cNvPr id="27" name="四角形吹き出し 26">
          <a:extLst>
            <a:ext uri="{FF2B5EF4-FFF2-40B4-BE49-F238E27FC236}">
              <a16:creationId xmlns:a16="http://schemas.microsoft.com/office/drawing/2014/main" id="{00000000-0008-0000-0000-00001B000000}"/>
            </a:ext>
          </a:extLst>
        </xdr:cNvPr>
        <xdr:cNvSpPr/>
      </xdr:nvSpPr>
      <xdr:spPr>
        <a:xfrm>
          <a:off x="1095375" y="5143500"/>
          <a:ext cx="3600449" cy="828675"/>
        </a:xfrm>
        <a:prstGeom prst="wedgeRectCallout">
          <a:avLst>
            <a:gd name="adj1" fmla="val -40169"/>
            <a:gd name="adj2" fmla="val -487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・指導内容例</a:t>
          </a:r>
          <a:r>
            <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rPr>
            <a:t>sheet </a:t>
          </a: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の</a:t>
          </a:r>
          <a:r>
            <a:rPr kumimoji="1" lang="ja-JP" altLang="en-US" sz="1100" baseline="0">
              <a:solidFill>
                <a:sysClr val="windowText" lastClr="000000"/>
              </a:solidFill>
              <a:latin typeface="UD デジタル 教科書体 NK-B" panose="02020700000000000000" pitchFamily="18" charset="-128"/>
              <a:ea typeface="UD デジタル 教科書体 NK-B" panose="02020700000000000000" pitchFamily="18" charset="-128"/>
            </a:rPr>
            <a:t> </a:t>
          </a: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カテゴリ と № を 入力欄 に入れると「指導内容」に反映されます。</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・行を増やすときは、数式もコピーしてください。</a:t>
          </a:r>
        </a:p>
      </xdr:txBody>
    </xdr:sp>
    <xdr:clientData/>
  </xdr:oneCellAnchor>
  <xdr:oneCellAnchor>
    <xdr:from>
      <xdr:col>5</xdr:col>
      <xdr:colOff>257175</xdr:colOff>
      <xdr:row>41</xdr:row>
      <xdr:rowOff>66675</xdr:rowOff>
    </xdr:from>
    <xdr:ext cx="3819525" cy="613704"/>
    <xdr:sp macro="" textlink="">
      <xdr:nvSpPr>
        <xdr:cNvPr id="24" name="四角形吹き出し 23">
          <a:extLst>
            <a:ext uri="{FF2B5EF4-FFF2-40B4-BE49-F238E27FC236}">
              <a16:creationId xmlns:a16="http://schemas.microsoft.com/office/drawing/2014/main" id="{00000000-0008-0000-0000-000018000000}"/>
            </a:ext>
          </a:extLst>
        </xdr:cNvPr>
        <xdr:cNvSpPr/>
      </xdr:nvSpPr>
      <xdr:spPr>
        <a:xfrm>
          <a:off x="2028825" y="7324725"/>
          <a:ext cx="3819525" cy="613704"/>
        </a:xfrm>
        <a:prstGeom prst="wedgeRectCallout">
          <a:avLst>
            <a:gd name="adj1" fmla="val 35852"/>
            <a:gd name="adj2" fmla="val 85748"/>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rIns="72000" rtlCol="0" anchor="ctr">
          <a:noAutofit/>
        </a:bodyPr>
        <a:lstStyle/>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準備・整理・記録等の時間が直接指導の時間より多くならないように、注意してください。</a:t>
          </a:r>
        </a:p>
      </xdr:txBody>
    </xdr:sp>
    <xdr:clientData/>
  </xdr:oneCellAnchor>
  <xdr:twoCellAnchor>
    <xdr:from>
      <xdr:col>8</xdr:col>
      <xdr:colOff>238125</xdr:colOff>
      <xdr:row>46</xdr:row>
      <xdr:rowOff>127929</xdr:rowOff>
    </xdr:from>
    <xdr:to>
      <xdr:col>11</xdr:col>
      <xdr:colOff>66675</xdr:colOff>
      <xdr:row>48</xdr:row>
      <xdr:rowOff>28575</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5314950" y="8195604"/>
          <a:ext cx="714375" cy="224496"/>
        </a:xfrm>
        <a:prstGeom prst="roundRect">
          <a:avLst>
            <a:gd name="adj" fmla="val 5000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123825</xdr:colOff>
      <xdr:row>56</xdr:row>
      <xdr:rowOff>34359</xdr:rowOff>
    </xdr:from>
    <xdr:ext cx="4057650" cy="323678"/>
    <xdr:sp macro="" textlink="">
      <xdr:nvSpPr>
        <xdr:cNvPr id="30" name="四角形吹き出し 29">
          <a:extLst>
            <a:ext uri="{FF2B5EF4-FFF2-40B4-BE49-F238E27FC236}">
              <a16:creationId xmlns:a16="http://schemas.microsoft.com/office/drawing/2014/main" id="{00000000-0008-0000-0000-00001E000000}"/>
            </a:ext>
          </a:extLst>
        </xdr:cNvPr>
        <xdr:cNvSpPr/>
      </xdr:nvSpPr>
      <xdr:spPr>
        <a:xfrm>
          <a:off x="1895475" y="10168959"/>
          <a:ext cx="4057650" cy="323678"/>
        </a:xfrm>
        <a:prstGeom prst="wedgeRectCallout">
          <a:avLst>
            <a:gd name="adj1" fmla="val 37608"/>
            <a:gd name="adj2" fmla="val -123417"/>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rIns="72000" rtlCol="0" anchor="ctr">
          <a:spAutoFit/>
        </a:bodyPr>
        <a:lstStyle/>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学期が変わった場合、０からカウントし直してください。</a:t>
          </a:r>
        </a:p>
      </xdr:txBody>
    </xdr:sp>
    <xdr:clientData/>
  </xdr:oneCellAnchor>
  <xdr:twoCellAnchor>
    <xdr:from>
      <xdr:col>8</xdr:col>
      <xdr:colOff>266700</xdr:colOff>
      <xdr:row>52</xdr:row>
      <xdr:rowOff>504825</xdr:rowOff>
    </xdr:from>
    <xdr:to>
      <xdr:col>11</xdr:col>
      <xdr:colOff>95250</xdr:colOff>
      <xdr:row>54</xdr:row>
      <xdr:rowOff>57150</xdr:rowOff>
    </xdr:to>
    <xdr:sp macro="" textlink="">
      <xdr:nvSpPr>
        <xdr:cNvPr id="31" name="角丸四角形 30">
          <a:extLst>
            <a:ext uri="{FF2B5EF4-FFF2-40B4-BE49-F238E27FC236}">
              <a16:creationId xmlns:a16="http://schemas.microsoft.com/office/drawing/2014/main" id="{00000000-0008-0000-0000-00001F000000}"/>
            </a:ext>
          </a:extLst>
        </xdr:cNvPr>
        <xdr:cNvSpPr/>
      </xdr:nvSpPr>
      <xdr:spPr>
        <a:xfrm>
          <a:off x="5343525" y="9639300"/>
          <a:ext cx="714375" cy="247650"/>
        </a:xfrm>
        <a:prstGeom prst="roundRect">
          <a:avLst>
            <a:gd name="adj" fmla="val 5000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371475</xdr:colOff>
      <xdr:row>71</xdr:row>
      <xdr:rowOff>92506</xdr:rowOff>
    </xdr:from>
    <xdr:ext cx="3886200" cy="555024"/>
    <xdr:sp macro="" textlink="">
      <xdr:nvSpPr>
        <xdr:cNvPr id="32" name="四角形吹き出し 31">
          <a:extLst>
            <a:ext uri="{FF2B5EF4-FFF2-40B4-BE49-F238E27FC236}">
              <a16:creationId xmlns:a16="http://schemas.microsoft.com/office/drawing/2014/main" id="{00000000-0008-0000-0000-000020000000}"/>
            </a:ext>
          </a:extLst>
        </xdr:cNvPr>
        <xdr:cNvSpPr/>
      </xdr:nvSpPr>
      <xdr:spPr>
        <a:xfrm>
          <a:off x="1381125" y="12779806"/>
          <a:ext cx="3886200" cy="555024"/>
        </a:xfrm>
        <a:prstGeom prst="wedgeRectCallout">
          <a:avLst>
            <a:gd name="adj1" fmla="val -1990"/>
            <a:gd name="adj2" fmla="val -106501"/>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rIns="72000" rtlCol="0" anchor="ctr">
          <a:spAutoFit/>
        </a:bodyPr>
        <a:lstStyle/>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実地研修の総時数が</a:t>
          </a:r>
          <a:r>
            <a:rPr kumimoji="1" lang="ja-JP" altLang="en-US" sz="1200" u="sng" baseline="0">
              <a:solidFill>
                <a:sysClr val="windowText" lastClr="000000"/>
              </a:solidFill>
              <a:uFill>
                <a:solidFill>
                  <a:srgbClr val="FF0000"/>
                </a:solidFill>
              </a:uFill>
              <a:latin typeface="UD デジタル 教科書体 NP-B" panose="02020700000000000000" pitchFamily="18" charset="-128"/>
              <a:ea typeface="UD デジタル 教科書体 NP-B" panose="02020700000000000000" pitchFamily="18" charset="-128"/>
            </a:rPr>
            <a:t>１８０時間以上２４０時間以内</a:t>
          </a:r>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になっているか確認してください。</a:t>
          </a:r>
        </a:p>
      </xdr:txBody>
    </xdr:sp>
    <xdr:clientData/>
  </xdr:oneCellAnchor>
  <xdr:twoCellAnchor>
    <xdr:from>
      <xdr:col>5</xdr:col>
      <xdr:colOff>1524000</xdr:colOff>
      <xdr:row>68</xdr:row>
      <xdr:rowOff>142875</xdr:rowOff>
    </xdr:from>
    <xdr:to>
      <xdr:col>6</xdr:col>
      <xdr:colOff>419100</xdr:colOff>
      <xdr:row>70</xdr:row>
      <xdr:rowOff>38100</xdr:rowOff>
    </xdr:to>
    <xdr:sp macro="" textlink="">
      <xdr:nvSpPr>
        <xdr:cNvPr id="33" name="角丸四角形 32">
          <a:extLst>
            <a:ext uri="{FF2B5EF4-FFF2-40B4-BE49-F238E27FC236}">
              <a16:creationId xmlns:a16="http://schemas.microsoft.com/office/drawing/2014/main" id="{00000000-0008-0000-0000-000021000000}"/>
            </a:ext>
          </a:extLst>
        </xdr:cNvPr>
        <xdr:cNvSpPr/>
      </xdr:nvSpPr>
      <xdr:spPr>
        <a:xfrm>
          <a:off x="3295650" y="12220575"/>
          <a:ext cx="800100" cy="352425"/>
        </a:xfrm>
        <a:prstGeom prst="roundRect">
          <a:avLst>
            <a:gd name="adj" fmla="val 5000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1763128</xdr:colOff>
      <xdr:row>25</xdr:row>
      <xdr:rowOff>139366</xdr:rowOff>
    </xdr:from>
    <xdr:to>
      <xdr:col>6</xdr:col>
      <xdr:colOff>744077</xdr:colOff>
      <xdr:row>26</xdr:row>
      <xdr:rowOff>83234</xdr:rowOff>
    </xdr:to>
    <xdr:pic>
      <xdr:nvPicPr>
        <xdr:cNvPr id="2" name="図 1">
          <a:extLst>
            <a:ext uri="{FF2B5EF4-FFF2-40B4-BE49-F238E27FC236}">
              <a16:creationId xmlns:a16="http://schemas.microsoft.com/office/drawing/2014/main" id="{77B9E11B-656B-45FD-8636-45818E9BD876}"/>
            </a:ext>
          </a:extLst>
        </xdr:cNvPr>
        <xdr:cNvPicPr>
          <a:picLocks noChangeAspect="1"/>
        </xdr:cNvPicPr>
      </xdr:nvPicPr>
      <xdr:blipFill>
        <a:blip xmlns:r="http://schemas.openxmlformats.org/officeDocument/2006/relationships" r:embed="rId3"/>
        <a:stretch>
          <a:fillRect/>
        </a:stretch>
      </xdr:blipFill>
      <xdr:spPr>
        <a:xfrm>
          <a:off x="3527760" y="4851734"/>
          <a:ext cx="885949" cy="114316"/>
        </a:xfrm>
        <a:prstGeom prst="rect">
          <a:avLst/>
        </a:prstGeom>
      </xdr:spPr>
    </xdr:pic>
    <xdr:clientData/>
  </xdr:twoCellAnchor>
  <xdr:twoCellAnchor>
    <xdr:from>
      <xdr:col>5</xdr:col>
      <xdr:colOff>1720522</xdr:colOff>
      <xdr:row>20</xdr:row>
      <xdr:rowOff>10028</xdr:rowOff>
    </xdr:from>
    <xdr:to>
      <xdr:col>6</xdr:col>
      <xdr:colOff>1088344</xdr:colOff>
      <xdr:row>20</xdr:row>
      <xdr:rowOff>130485</xdr:rowOff>
    </xdr:to>
    <xdr:pic>
      <xdr:nvPicPr>
        <xdr:cNvPr id="4" name="図 3">
          <a:extLst>
            <a:ext uri="{FF2B5EF4-FFF2-40B4-BE49-F238E27FC236}">
              <a16:creationId xmlns:a16="http://schemas.microsoft.com/office/drawing/2014/main" id="{20575F4D-07E0-4A8A-B8BE-F00AC6FACAD3}"/>
            </a:ext>
          </a:extLst>
        </xdr:cNvPr>
        <xdr:cNvPicPr>
          <a:picLocks noChangeAspect="1"/>
        </xdr:cNvPicPr>
      </xdr:nvPicPr>
      <xdr:blipFill rotWithShape="1">
        <a:blip xmlns:r="http://schemas.openxmlformats.org/officeDocument/2006/relationships" r:embed="rId4"/>
        <a:srcRect l="25577" t="57" b="87712"/>
        <a:stretch/>
      </xdr:blipFill>
      <xdr:spPr>
        <a:xfrm>
          <a:off x="3485154" y="3910265"/>
          <a:ext cx="1272822" cy="120457"/>
        </a:xfrm>
        <a:prstGeom prst="rect">
          <a:avLst/>
        </a:prstGeom>
      </xdr:spPr>
    </xdr:pic>
    <xdr:clientData/>
  </xdr:twoCellAnchor>
  <xdr:twoCellAnchor>
    <xdr:from>
      <xdr:col>5</xdr:col>
      <xdr:colOff>1704474</xdr:colOff>
      <xdr:row>20</xdr:row>
      <xdr:rowOff>125328</xdr:rowOff>
    </xdr:from>
    <xdr:to>
      <xdr:col>6</xdr:col>
      <xdr:colOff>1097880</xdr:colOff>
      <xdr:row>26</xdr:row>
      <xdr:rowOff>21090</xdr:rowOff>
    </xdr:to>
    <xdr:pic>
      <xdr:nvPicPr>
        <xdr:cNvPr id="35" name="図 34">
          <a:extLst>
            <a:ext uri="{FF2B5EF4-FFF2-40B4-BE49-F238E27FC236}">
              <a16:creationId xmlns:a16="http://schemas.microsoft.com/office/drawing/2014/main" id="{AB956CCC-6A92-4435-99E6-4CC9720B7805}"/>
            </a:ext>
          </a:extLst>
        </xdr:cNvPr>
        <xdr:cNvPicPr>
          <a:picLocks noChangeAspect="1"/>
        </xdr:cNvPicPr>
      </xdr:nvPicPr>
      <xdr:blipFill>
        <a:blip xmlns:r="http://schemas.openxmlformats.org/officeDocument/2006/relationships" r:embed="rId5"/>
        <a:stretch>
          <a:fillRect/>
        </a:stretch>
      </xdr:blipFill>
      <xdr:spPr>
        <a:xfrm>
          <a:off x="3469106" y="4025565"/>
          <a:ext cx="1298406" cy="8783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628650</xdr:colOff>
      <xdr:row>4</xdr:row>
      <xdr:rowOff>99060</xdr:rowOff>
    </xdr:from>
    <xdr:to>
      <xdr:col>10</xdr:col>
      <xdr:colOff>552450</xdr:colOff>
      <xdr:row>22</xdr:row>
      <xdr:rowOff>76200</xdr:rowOff>
    </xdr:to>
    <xdr:pic>
      <xdr:nvPicPr>
        <xdr:cNvPr id="5275" name="Picture 5">
          <a:extLst>
            <a:ext uri="{FF2B5EF4-FFF2-40B4-BE49-F238E27FC236}">
              <a16:creationId xmlns:a16="http://schemas.microsoft.com/office/drawing/2014/main" id="{00000000-0008-0000-0100-00009B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8650" y="994410"/>
          <a:ext cx="6781800" cy="3063240"/>
        </a:xfrm>
        <a:prstGeom prst="rect">
          <a:avLst/>
        </a:prstGeom>
        <a:noFill/>
        <a:ln w="9525">
          <a:noFill/>
          <a:miter lim="800000"/>
          <a:headEnd/>
          <a:tailEnd/>
        </a:ln>
      </xdr:spPr>
    </xdr:pic>
    <xdr:clientData/>
  </xdr:twoCellAnchor>
  <xdr:twoCellAnchor editAs="oneCell">
    <xdr:from>
      <xdr:col>0</xdr:col>
      <xdr:colOff>628650</xdr:colOff>
      <xdr:row>25</xdr:row>
      <xdr:rowOff>137160</xdr:rowOff>
    </xdr:from>
    <xdr:to>
      <xdr:col>10</xdr:col>
      <xdr:colOff>643890</xdr:colOff>
      <xdr:row>39</xdr:row>
      <xdr:rowOff>3810</xdr:rowOff>
    </xdr:to>
    <xdr:pic>
      <xdr:nvPicPr>
        <xdr:cNvPr id="5276" name="Picture 7">
          <a:extLst>
            <a:ext uri="{FF2B5EF4-FFF2-40B4-BE49-F238E27FC236}">
              <a16:creationId xmlns:a16="http://schemas.microsoft.com/office/drawing/2014/main" id="{00000000-0008-0000-0100-00009C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8650" y="5356860"/>
          <a:ext cx="6873240" cy="2400300"/>
        </a:xfrm>
        <a:prstGeom prst="rect">
          <a:avLst/>
        </a:prstGeom>
        <a:noFill/>
        <a:ln w="9525">
          <a:noFill/>
          <a:miter lim="800000"/>
          <a:headEnd/>
          <a:tailEnd/>
        </a:ln>
      </xdr:spPr>
    </xdr:pic>
    <xdr:clientData/>
  </xdr:twoCellAnchor>
  <xdr:twoCellAnchor editAs="oneCell">
    <xdr:from>
      <xdr:col>0</xdr:col>
      <xdr:colOff>598170</xdr:colOff>
      <xdr:row>41</xdr:row>
      <xdr:rowOff>60960</xdr:rowOff>
    </xdr:from>
    <xdr:to>
      <xdr:col>10</xdr:col>
      <xdr:colOff>598170</xdr:colOff>
      <xdr:row>56</xdr:row>
      <xdr:rowOff>53340</xdr:rowOff>
    </xdr:to>
    <xdr:pic>
      <xdr:nvPicPr>
        <xdr:cNvPr id="5277" name="Picture 11">
          <a:extLst>
            <a:ext uri="{FF2B5EF4-FFF2-40B4-BE49-F238E27FC236}">
              <a16:creationId xmlns:a16="http://schemas.microsoft.com/office/drawing/2014/main" id="{00000000-0008-0000-0100-00009D1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98170" y="8519160"/>
          <a:ext cx="6858000" cy="2659380"/>
        </a:xfrm>
        <a:prstGeom prst="rect">
          <a:avLst/>
        </a:prstGeom>
        <a:noFill/>
        <a:ln w="9525">
          <a:noFill/>
          <a:miter lim="800000"/>
          <a:headEnd/>
          <a:tailEnd/>
        </a:ln>
      </xdr:spPr>
    </xdr:pic>
    <xdr:clientData/>
  </xdr:twoCellAnchor>
  <xdr:twoCellAnchor editAs="oneCell">
    <xdr:from>
      <xdr:col>0</xdr:col>
      <xdr:colOff>571500</xdr:colOff>
      <xdr:row>58</xdr:row>
      <xdr:rowOff>74295</xdr:rowOff>
    </xdr:from>
    <xdr:to>
      <xdr:col>10</xdr:col>
      <xdr:colOff>594360</xdr:colOff>
      <xdr:row>75</xdr:row>
      <xdr:rowOff>57150</xdr:rowOff>
    </xdr:to>
    <xdr:pic>
      <xdr:nvPicPr>
        <xdr:cNvPr id="5278" name="Picture 16">
          <a:extLst>
            <a:ext uri="{FF2B5EF4-FFF2-40B4-BE49-F238E27FC236}">
              <a16:creationId xmlns:a16="http://schemas.microsoft.com/office/drawing/2014/main" id="{00000000-0008-0000-0100-00009E14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71500" y="11561445"/>
          <a:ext cx="6880860" cy="3040380"/>
        </a:xfrm>
        <a:prstGeom prst="rect">
          <a:avLst/>
        </a:prstGeom>
        <a:noFill/>
        <a:ln w="9525">
          <a:noFill/>
          <a:miter lim="800000"/>
          <a:headEnd/>
          <a:tailEnd/>
        </a:ln>
      </xdr:spPr>
    </xdr:pic>
    <xdr:clientData/>
  </xdr:twoCellAnchor>
  <xdr:twoCellAnchor editAs="oneCell">
    <xdr:from>
      <xdr:col>0</xdr:col>
      <xdr:colOff>495300</xdr:colOff>
      <xdr:row>77</xdr:row>
      <xdr:rowOff>100965</xdr:rowOff>
    </xdr:from>
    <xdr:to>
      <xdr:col>10</xdr:col>
      <xdr:colOff>502920</xdr:colOff>
      <xdr:row>90</xdr:row>
      <xdr:rowOff>158115</xdr:rowOff>
    </xdr:to>
    <xdr:pic>
      <xdr:nvPicPr>
        <xdr:cNvPr id="5279" name="Picture 18">
          <a:extLst>
            <a:ext uri="{FF2B5EF4-FFF2-40B4-BE49-F238E27FC236}">
              <a16:creationId xmlns:a16="http://schemas.microsoft.com/office/drawing/2014/main" id="{00000000-0008-0000-0100-00009F1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95300" y="15179040"/>
          <a:ext cx="6865620" cy="2286000"/>
        </a:xfrm>
        <a:prstGeom prst="rect">
          <a:avLst/>
        </a:prstGeom>
        <a:noFill/>
        <a:ln w="9525">
          <a:noFill/>
          <a:miter lim="800000"/>
          <a:headEnd/>
          <a:tailEnd/>
        </a:ln>
      </xdr:spPr>
    </xdr:pic>
    <xdr:clientData/>
  </xdr:twoCellAnchor>
  <xdr:twoCellAnchor>
    <xdr:from>
      <xdr:col>0</xdr:col>
      <xdr:colOff>590550</xdr:colOff>
      <xdr:row>14</xdr:row>
      <xdr:rowOff>97155</xdr:rowOff>
    </xdr:from>
    <xdr:to>
      <xdr:col>1</xdr:col>
      <xdr:colOff>176945</xdr:colOff>
      <xdr:row>15</xdr:row>
      <xdr:rowOff>152468</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666750" y="338137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Q72"/>
  <sheetViews>
    <sheetView view="pageBreakPreview" zoomScale="85" zoomScaleNormal="100" zoomScaleSheetLayoutView="190" workbookViewId="0">
      <selection activeCell="L34" sqref="L34"/>
    </sheetView>
  </sheetViews>
  <sheetFormatPr defaultColWidth="9" defaultRowHeight="12" x14ac:dyDescent="0.15"/>
  <cols>
    <col min="1" max="1" width="3.25" style="1" customWidth="1"/>
    <col min="2" max="2" width="3.25" style="1" bestFit="1" customWidth="1"/>
    <col min="3" max="3" width="3.5" style="1" bestFit="1" customWidth="1"/>
    <col min="4" max="4" width="3.25" style="1" customWidth="1"/>
    <col min="5" max="5" width="10" style="1" customWidth="1"/>
    <col min="6" max="6" width="25" style="1" customWidth="1"/>
    <col min="7" max="7" width="14.5" style="1" customWidth="1"/>
    <col min="8" max="11" width="3.875" style="1" customWidth="1"/>
    <col min="12" max="12" width="20.5" style="88" customWidth="1"/>
    <col min="13" max="13" width="1.625" style="1" customWidth="1"/>
    <col min="14" max="15" width="3.125" style="1" customWidth="1"/>
    <col min="16" max="16" width="4.5" style="1" customWidth="1"/>
    <col min="17" max="17" width="4.125" style="1" customWidth="1"/>
    <col min="18" max="16384" width="9" style="1"/>
  </cols>
  <sheetData>
    <row r="1" spans="1:15" s="14" customFormat="1" x14ac:dyDescent="0.15">
      <c r="A1" s="272" t="s">
        <v>138</v>
      </c>
      <c r="B1" s="272"/>
      <c r="C1" s="272"/>
      <c r="L1" s="117"/>
    </row>
    <row r="2" spans="1:15" s="14" customFormat="1" ht="18.75" x14ac:dyDescent="0.15">
      <c r="A2" s="268" t="s">
        <v>185</v>
      </c>
      <c r="B2" s="268"/>
      <c r="C2" s="268"/>
      <c r="D2" s="268"/>
      <c r="E2" s="268"/>
      <c r="F2" s="268"/>
      <c r="G2" s="268"/>
      <c r="H2" s="268"/>
      <c r="I2" s="268"/>
      <c r="J2" s="268"/>
      <c r="K2" s="268"/>
      <c r="L2" s="268"/>
    </row>
    <row r="3" spans="1:15" ht="13.7" customHeight="1" x14ac:dyDescent="0.15"/>
    <row r="4" spans="1:15" ht="13.7" customHeight="1" x14ac:dyDescent="0.15">
      <c r="G4" s="269" t="s">
        <v>113</v>
      </c>
      <c r="H4" s="269"/>
      <c r="I4" s="269"/>
      <c r="J4" s="269"/>
      <c r="K4" s="269"/>
      <c r="L4" s="269"/>
    </row>
    <row r="5" spans="1:15" ht="13.7" customHeight="1" x14ac:dyDescent="0.15">
      <c r="G5" s="269" t="s">
        <v>107</v>
      </c>
      <c r="H5" s="269"/>
      <c r="I5" s="269"/>
      <c r="J5" s="269"/>
      <c r="K5" s="269"/>
      <c r="L5" s="269"/>
    </row>
    <row r="6" spans="1:15" ht="13.7" customHeight="1" x14ac:dyDescent="0.15"/>
    <row r="7" spans="1:15" ht="15.6" customHeight="1" x14ac:dyDescent="0.15">
      <c r="A7" s="7" t="s">
        <v>5</v>
      </c>
      <c r="B7" s="270" t="s">
        <v>50</v>
      </c>
      <c r="C7" s="270"/>
      <c r="D7" s="270"/>
      <c r="E7" s="270"/>
      <c r="F7" s="99" t="s">
        <v>109</v>
      </c>
      <c r="G7" s="14"/>
    </row>
    <row r="8" spans="1:15" ht="15.6" customHeight="1" x14ac:dyDescent="0.15">
      <c r="A8" s="7" t="s">
        <v>6</v>
      </c>
      <c r="B8" s="272" t="s">
        <v>54</v>
      </c>
      <c r="C8" s="272"/>
      <c r="D8" s="272" t="s">
        <v>56</v>
      </c>
      <c r="E8" s="272"/>
      <c r="F8" s="98"/>
    </row>
    <row r="9" spans="1:15" ht="15.75" customHeight="1" x14ac:dyDescent="0.15">
      <c r="B9" s="83"/>
      <c r="C9" s="271" t="s">
        <v>57</v>
      </c>
      <c r="D9" s="271"/>
      <c r="E9" s="271"/>
      <c r="F9" s="98" t="s">
        <v>108</v>
      </c>
      <c r="G9" s="14"/>
    </row>
    <row r="10" spans="1:15" ht="15.75" customHeight="1" x14ac:dyDescent="0.15">
      <c r="B10" s="83"/>
      <c r="C10" s="271" t="s">
        <v>58</v>
      </c>
      <c r="D10" s="271"/>
      <c r="E10" s="271"/>
      <c r="F10" s="99" t="s">
        <v>109</v>
      </c>
      <c r="G10" s="14"/>
    </row>
    <row r="11" spans="1:15" s="14" customFormat="1" ht="13.7" customHeight="1" x14ac:dyDescent="0.15">
      <c r="A11" s="65" t="s">
        <v>119</v>
      </c>
      <c r="B11" s="14" t="s">
        <v>118</v>
      </c>
    </row>
    <row r="12" spans="1:15" s="14" customFormat="1" ht="13.7" customHeight="1" x14ac:dyDescent="0.15">
      <c r="B12" s="118" t="s">
        <v>120</v>
      </c>
    </row>
    <row r="13" spans="1:15" s="14" customFormat="1" ht="13.7" customHeight="1" x14ac:dyDescent="0.15">
      <c r="B13" s="118" t="s">
        <v>121</v>
      </c>
    </row>
    <row r="14" spans="1:15" s="14" customFormat="1" ht="13.7" customHeight="1" thickBot="1" x14ac:dyDescent="0.2">
      <c r="B14" s="118" t="s">
        <v>122</v>
      </c>
    </row>
    <row r="15" spans="1:15" s="14" customFormat="1" ht="13.7" customHeight="1" thickBot="1" x14ac:dyDescent="0.2">
      <c r="A15" s="65" t="s">
        <v>123</v>
      </c>
      <c r="B15" s="14" t="s">
        <v>124</v>
      </c>
      <c r="N15" s="283" t="s">
        <v>30</v>
      </c>
      <c r="O15" s="284"/>
    </row>
    <row r="16" spans="1:15" ht="13.9" customHeight="1" thickBot="1" x14ac:dyDescent="0.2">
      <c r="A16" s="273" t="s">
        <v>135</v>
      </c>
      <c r="B16" s="264" t="s">
        <v>0</v>
      </c>
      <c r="C16" s="264" t="s">
        <v>1</v>
      </c>
      <c r="D16" s="273" t="s">
        <v>15</v>
      </c>
      <c r="E16" s="258" t="s">
        <v>114</v>
      </c>
      <c r="F16" s="259"/>
      <c r="G16" s="245" t="s">
        <v>3</v>
      </c>
      <c r="H16" s="262" t="s">
        <v>126</v>
      </c>
      <c r="I16" s="263"/>
      <c r="J16" s="262" t="s">
        <v>127</v>
      </c>
      <c r="K16" s="263"/>
      <c r="L16" s="264" t="s">
        <v>63</v>
      </c>
      <c r="N16" s="249" t="s">
        <v>31</v>
      </c>
      <c r="O16" s="249" t="s">
        <v>32</v>
      </c>
    </row>
    <row r="17" spans="1:15" ht="42.75" thickBot="1" x14ac:dyDescent="0.2">
      <c r="A17" s="274"/>
      <c r="B17" s="265"/>
      <c r="C17" s="265"/>
      <c r="D17" s="274"/>
      <c r="E17" s="260"/>
      <c r="F17" s="261"/>
      <c r="G17" s="246"/>
      <c r="H17" s="18" t="s">
        <v>17</v>
      </c>
      <c r="I17" s="19" t="s">
        <v>18</v>
      </c>
      <c r="J17" s="18" t="s">
        <v>17</v>
      </c>
      <c r="K17" s="19" t="s">
        <v>18</v>
      </c>
      <c r="L17" s="265"/>
      <c r="N17" s="249"/>
      <c r="O17" s="249"/>
    </row>
    <row r="18" spans="1:15" ht="12.75" customHeight="1" thickBot="1" x14ac:dyDescent="0.2">
      <c r="A18" s="250" t="s">
        <v>22</v>
      </c>
      <c r="B18" s="251" t="s">
        <v>7</v>
      </c>
      <c r="C18" s="5">
        <v>3</v>
      </c>
      <c r="D18" s="91" t="s">
        <v>112</v>
      </c>
      <c r="E18" s="253" t="str">
        <f>IF(N18="","",IF(O18="","",VLOOKUP(N18&amp;O18,指導内容例!$C$3:$D$105,2,FALSE)))</f>
        <v>本校の特色と教育目標</v>
      </c>
      <c r="F18" s="254"/>
      <c r="G18" s="8" t="s">
        <v>38</v>
      </c>
      <c r="H18" s="213">
        <v>1</v>
      </c>
      <c r="I18" s="214">
        <v>1</v>
      </c>
      <c r="J18" s="213">
        <f>IF(H18="","",H18)</f>
        <v>1</v>
      </c>
      <c r="K18" s="215">
        <f>IF(I18="","",I18)</f>
        <v>1</v>
      </c>
      <c r="L18" s="207"/>
      <c r="M18" s="2"/>
      <c r="N18" s="63">
        <v>2</v>
      </c>
      <c r="O18" s="64">
        <v>1</v>
      </c>
    </row>
    <row r="19" spans="1:15" ht="12.75" thickBot="1" x14ac:dyDescent="0.2">
      <c r="A19" s="240"/>
      <c r="B19" s="251"/>
      <c r="C19" s="5">
        <v>3</v>
      </c>
      <c r="D19" s="32" t="s">
        <v>112</v>
      </c>
      <c r="E19" s="242" t="str">
        <f>IF(N19="","",IF(O19="","",VLOOKUP(N19&amp;O19,指導内容例!$C$3:$D$105,2,FALSE)))</f>
        <v>ＩＣＴ教育</v>
      </c>
      <c r="F19" s="243"/>
      <c r="G19" s="8" t="s">
        <v>110</v>
      </c>
      <c r="H19" s="213">
        <f>IF(E19="","",1)</f>
        <v>1</v>
      </c>
      <c r="I19" s="214">
        <v>0</v>
      </c>
      <c r="J19" s="213">
        <f>IF(H19="","",J18+H19)</f>
        <v>2</v>
      </c>
      <c r="K19" s="214">
        <f>IF(I19="","",K18+I19)</f>
        <v>1</v>
      </c>
      <c r="L19" s="208"/>
      <c r="M19" s="2"/>
      <c r="N19" s="64">
        <v>6</v>
      </c>
      <c r="O19" s="64">
        <v>3</v>
      </c>
    </row>
    <row r="20" spans="1:15" ht="12.75" thickBot="1" x14ac:dyDescent="0.2">
      <c r="A20" s="240"/>
      <c r="B20" s="251"/>
      <c r="C20" s="5">
        <v>9</v>
      </c>
      <c r="D20" s="32" t="s">
        <v>111</v>
      </c>
      <c r="E20" s="242" t="str">
        <f>IF(N20="","",IF(O20="","",VLOOKUP(N20&amp;O20,指導内容例!$C$3:$D$105,2,FALSE)))</f>
        <v>教員としての心構え</v>
      </c>
      <c r="F20" s="243"/>
      <c r="G20" s="8" t="s">
        <v>51</v>
      </c>
      <c r="H20" s="213">
        <v>3</v>
      </c>
      <c r="I20" s="214">
        <v>3</v>
      </c>
      <c r="J20" s="213">
        <f t="shared" ref="J20:K33" si="0">IF(H20="","",J19+H20)</f>
        <v>5</v>
      </c>
      <c r="K20" s="214">
        <f t="shared" si="0"/>
        <v>4</v>
      </c>
      <c r="M20" s="2"/>
      <c r="N20" s="63">
        <v>1</v>
      </c>
      <c r="O20" s="64">
        <v>2</v>
      </c>
    </row>
    <row r="21" spans="1:15" ht="12.6" customHeight="1" thickBot="1" x14ac:dyDescent="0.2">
      <c r="A21" s="240"/>
      <c r="B21" s="251"/>
      <c r="C21" s="5">
        <v>9</v>
      </c>
      <c r="D21" s="32" t="s">
        <v>111</v>
      </c>
      <c r="E21" s="242" t="str">
        <f>IF(N21="","",IF(O21="","",VLOOKUP(N21&amp;O21,指導内容例!$C$3:$D$105,2,FALSE)))</f>
        <v>校内組織と校務分掌</v>
      </c>
      <c r="F21" s="243"/>
      <c r="G21" s="8"/>
      <c r="H21" s="213">
        <v>1</v>
      </c>
      <c r="I21" s="214">
        <v>0</v>
      </c>
      <c r="J21" s="213">
        <f t="shared" si="0"/>
        <v>6</v>
      </c>
      <c r="K21" s="214">
        <f t="shared" si="0"/>
        <v>4</v>
      </c>
      <c r="M21" s="2"/>
      <c r="N21" s="63">
        <v>2</v>
      </c>
      <c r="O21" s="64">
        <v>8</v>
      </c>
    </row>
    <row r="22" spans="1:15" ht="12.75" thickBot="1" x14ac:dyDescent="0.2">
      <c r="A22" s="240"/>
      <c r="B22" s="251"/>
      <c r="C22" s="5">
        <v>10</v>
      </c>
      <c r="D22" s="32" t="s">
        <v>112</v>
      </c>
      <c r="E22" s="242" t="str">
        <f>IF(N22="","",IF(O22="","",VLOOKUP(N22&amp;O22,指導内容例!$C$3:$D$105,2,FALSE)))</f>
        <v>本校の特色と教育目標</v>
      </c>
      <c r="F22" s="243"/>
      <c r="G22" s="8"/>
      <c r="H22" s="2">
        <f>IF(E22="","",1)</f>
        <v>1</v>
      </c>
      <c r="I22" s="15">
        <f t="shared" ref="I22:I61" si="1">IF(E22="","",1)</f>
        <v>1</v>
      </c>
      <c r="J22" s="2">
        <f t="shared" si="0"/>
        <v>7</v>
      </c>
      <c r="K22" s="15">
        <f t="shared" si="0"/>
        <v>5</v>
      </c>
      <c r="L22" s="131" t="s">
        <v>173</v>
      </c>
      <c r="M22" s="2"/>
      <c r="N22" s="63">
        <v>2</v>
      </c>
      <c r="O22" s="64">
        <v>1</v>
      </c>
    </row>
    <row r="23" spans="1:15" ht="12.75" thickBot="1" x14ac:dyDescent="0.2">
      <c r="A23" s="240"/>
      <c r="B23" s="251"/>
      <c r="C23" s="5"/>
      <c r="D23" s="32"/>
      <c r="E23" s="242" t="str">
        <f>IF(N23="","",IF(O23="","",VLOOKUP(N23&amp;O23,指導内容例!$C$3:$D$105,2,FALSE)))</f>
        <v/>
      </c>
      <c r="F23" s="243"/>
      <c r="G23" s="8"/>
      <c r="H23" s="2" t="str">
        <f t="shared" ref="H23:H61" si="2">IF(E23="","",1)</f>
        <v/>
      </c>
      <c r="I23" s="15" t="str">
        <f t="shared" si="1"/>
        <v/>
      </c>
      <c r="J23" s="2" t="str">
        <f t="shared" si="0"/>
        <v/>
      </c>
      <c r="K23" s="15" t="str">
        <f t="shared" si="0"/>
        <v/>
      </c>
      <c r="L23" s="208" t="s">
        <v>176</v>
      </c>
      <c r="M23" s="2"/>
      <c r="N23" s="63"/>
      <c r="O23" s="64"/>
    </row>
    <row r="24" spans="1:15" ht="13.7" customHeight="1" thickBot="1" x14ac:dyDescent="0.2">
      <c r="A24" s="240"/>
      <c r="B24" s="251"/>
      <c r="C24" s="5"/>
      <c r="D24" s="32"/>
      <c r="E24" s="242" t="str">
        <f>IF(N24="","",IF(O24="","",VLOOKUP(N24&amp;O24,指導内容例!$C$3:$D$105,2,FALSE)))</f>
        <v/>
      </c>
      <c r="F24" s="243"/>
      <c r="G24" s="8"/>
      <c r="H24" s="2" t="str">
        <f t="shared" si="2"/>
        <v/>
      </c>
      <c r="I24" s="15" t="str">
        <f t="shared" si="1"/>
        <v/>
      </c>
      <c r="J24" s="2" t="str">
        <f t="shared" si="0"/>
        <v/>
      </c>
      <c r="K24" s="15" t="str">
        <f t="shared" si="0"/>
        <v/>
      </c>
      <c r="L24" s="136"/>
      <c r="M24" s="2"/>
      <c r="N24" s="63"/>
      <c r="O24" s="64"/>
    </row>
    <row r="25" spans="1:15" ht="13.7" customHeight="1" thickBot="1" x14ac:dyDescent="0.2">
      <c r="A25" s="240"/>
      <c r="B25" s="251"/>
      <c r="C25" s="5"/>
      <c r="D25" s="32"/>
      <c r="E25" s="242" t="str">
        <f>IF(N25="","",IF(O25="","",VLOOKUP(N25&amp;O25,指導内容例!$C$3:$D$105,2,FALSE)))</f>
        <v/>
      </c>
      <c r="F25" s="243"/>
      <c r="G25" s="8"/>
      <c r="H25" s="2" t="str">
        <f t="shared" si="2"/>
        <v/>
      </c>
      <c r="I25" s="15" t="str">
        <f t="shared" si="1"/>
        <v/>
      </c>
      <c r="J25" s="2" t="str">
        <f t="shared" si="0"/>
        <v/>
      </c>
      <c r="K25" s="15" t="str">
        <f t="shared" si="0"/>
        <v/>
      </c>
      <c r="L25" s="136"/>
      <c r="M25" s="2"/>
      <c r="N25" s="63"/>
      <c r="O25" s="64"/>
    </row>
    <row r="26" spans="1:15" ht="13.7" customHeight="1" thickBot="1" x14ac:dyDescent="0.2">
      <c r="A26" s="240"/>
      <c r="B26" s="251"/>
      <c r="C26" s="5"/>
      <c r="D26" s="32"/>
      <c r="E26" s="242" t="str">
        <f>IF(N26="","",IF(O26="","",VLOOKUP(N26&amp;O26,指導内容例!$C$3:$D$105,2,FALSE)))</f>
        <v/>
      </c>
      <c r="F26" s="243"/>
      <c r="G26" s="8"/>
      <c r="H26" s="2" t="str">
        <f t="shared" si="2"/>
        <v/>
      </c>
      <c r="I26" s="15" t="str">
        <f t="shared" si="1"/>
        <v/>
      </c>
      <c r="J26" s="2" t="str">
        <f t="shared" si="0"/>
        <v/>
      </c>
      <c r="K26" s="15" t="str">
        <f t="shared" si="0"/>
        <v/>
      </c>
      <c r="L26" s="137" t="s">
        <v>174</v>
      </c>
      <c r="M26" s="2"/>
      <c r="N26" s="63"/>
      <c r="O26" s="64"/>
    </row>
    <row r="27" spans="1:15" ht="12.75" thickBot="1" x14ac:dyDescent="0.2">
      <c r="A27" s="240"/>
      <c r="B27" s="252"/>
      <c r="C27" s="6"/>
      <c r="D27" s="33"/>
      <c r="E27" s="242" t="str">
        <f>IF(N27="","",IF(O27="","",VLOOKUP(N27&amp;O27,指導内容例!$C$3:$D$105,2,FALSE)))</f>
        <v/>
      </c>
      <c r="F27" s="243"/>
      <c r="G27" s="8"/>
      <c r="H27" s="10" t="str">
        <f t="shared" si="2"/>
        <v/>
      </c>
      <c r="I27" s="17" t="str">
        <f t="shared" si="1"/>
        <v/>
      </c>
      <c r="J27" s="10" t="str">
        <f t="shared" si="0"/>
        <v/>
      </c>
      <c r="K27" s="17" t="str">
        <f t="shared" si="0"/>
        <v/>
      </c>
      <c r="L27" s="147" t="s">
        <v>155</v>
      </c>
      <c r="M27" s="2"/>
      <c r="N27" s="63"/>
      <c r="O27" s="64"/>
    </row>
    <row r="28" spans="1:15" ht="12.75" thickBot="1" x14ac:dyDescent="0.2">
      <c r="A28" s="240"/>
      <c r="B28" s="255" t="s">
        <v>14</v>
      </c>
      <c r="C28" s="5"/>
      <c r="D28" s="32"/>
      <c r="E28" s="266" t="str">
        <f>IF(N28="","",IF(O28="","",VLOOKUP(N28&amp;O28,指導内容例!$C$3:$D$105,2,FALSE)))</f>
        <v/>
      </c>
      <c r="F28" s="267"/>
      <c r="G28" s="35"/>
      <c r="H28" s="2" t="str">
        <f t="shared" si="2"/>
        <v/>
      </c>
      <c r="I28" s="15" t="str">
        <f t="shared" si="1"/>
        <v/>
      </c>
      <c r="J28" s="2" t="str">
        <f t="shared" si="0"/>
        <v/>
      </c>
      <c r="K28" s="15" t="str">
        <f t="shared" si="0"/>
        <v/>
      </c>
      <c r="L28" s="131"/>
      <c r="N28" s="64"/>
      <c r="O28" s="64"/>
    </row>
    <row r="29" spans="1:15" ht="12.6" customHeight="1" thickBot="1" x14ac:dyDescent="0.2">
      <c r="A29" s="240"/>
      <c r="B29" s="251"/>
      <c r="C29" s="5"/>
      <c r="D29" s="32"/>
      <c r="E29" s="242" t="str">
        <f>IF(N29="","",IF(O29="","",VLOOKUP(N29&amp;O29,指導内容例!$C$3:$D$105,2,FALSE)))</f>
        <v/>
      </c>
      <c r="F29" s="243"/>
      <c r="G29" s="8"/>
      <c r="H29" s="2" t="str">
        <f t="shared" si="2"/>
        <v/>
      </c>
      <c r="I29" s="15" t="str">
        <f t="shared" si="1"/>
        <v/>
      </c>
      <c r="J29" s="2" t="str">
        <f t="shared" si="0"/>
        <v/>
      </c>
      <c r="K29" s="15" t="str">
        <f t="shared" si="0"/>
        <v/>
      </c>
      <c r="L29" s="208" t="s">
        <v>154</v>
      </c>
      <c r="M29" s="97"/>
      <c r="N29" s="64"/>
      <c r="O29" s="64"/>
    </row>
    <row r="30" spans="1:15" ht="12.6" customHeight="1" thickBot="1" x14ac:dyDescent="0.2">
      <c r="A30" s="240"/>
      <c r="B30" s="251"/>
      <c r="C30" s="5"/>
      <c r="D30" s="32"/>
      <c r="E30" s="242" t="str">
        <f>IF(N30="","",IF(O30="","",VLOOKUP(N30&amp;O30,指導内容例!$C$3:$D$105,2,FALSE)))</f>
        <v/>
      </c>
      <c r="F30" s="243"/>
      <c r="G30" s="8"/>
      <c r="H30" s="2" t="str">
        <f t="shared" si="2"/>
        <v/>
      </c>
      <c r="I30" s="15" t="str">
        <f t="shared" si="1"/>
        <v/>
      </c>
      <c r="J30" s="2" t="str">
        <f t="shared" si="0"/>
        <v/>
      </c>
      <c r="K30" s="15" t="str">
        <f t="shared" si="0"/>
        <v/>
      </c>
      <c r="L30" s="131"/>
      <c r="N30" s="64"/>
      <c r="O30" s="64"/>
    </row>
    <row r="31" spans="1:15" ht="12.6" customHeight="1" thickBot="1" x14ac:dyDescent="0.2">
      <c r="A31" s="240"/>
      <c r="B31" s="251"/>
      <c r="C31" s="5"/>
      <c r="D31" s="32"/>
      <c r="E31" s="242" t="str">
        <f>IF(N31="","",IF(O31="","",VLOOKUP(N31&amp;O31,指導内容例!$C$3:$D$105,2,FALSE)))</f>
        <v/>
      </c>
      <c r="F31" s="243"/>
      <c r="G31" s="8"/>
      <c r="H31" s="2" t="str">
        <f t="shared" si="2"/>
        <v/>
      </c>
      <c r="I31" s="15" t="str">
        <f t="shared" si="1"/>
        <v/>
      </c>
      <c r="J31" s="2" t="str">
        <f t="shared" si="0"/>
        <v/>
      </c>
      <c r="K31" s="15" t="str">
        <f t="shared" si="0"/>
        <v/>
      </c>
      <c r="L31" s="208"/>
      <c r="N31" s="64"/>
      <c r="O31" s="64"/>
    </row>
    <row r="32" spans="1:15" ht="12.6" customHeight="1" thickBot="1" x14ac:dyDescent="0.2">
      <c r="A32" s="240"/>
      <c r="B32" s="251"/>
      <c r="C32" s="5"/>
      <c r="D32" s="32"/>
      <c r="E32" s="242" t="str">
        <f>IF(N32="","",IF(O32="","",VLOOKUP(N32&amp;O32,指導内容例!$C$3:$D$105,2,FALSE)))</f>
        <v/>
      </c>
      <c r="F32" s="243"/>
      <c r="G32" s="8"/>
      <c r="H32" s="2" t="str">
        <f t="shared" si="2"/>
        <v/>
      </c>
      <c r="I32" s="15" t="str">
        <f t="shared" si="1"/>
        <v/>
      </c>
      <c r="J32" s="2" t="str">
        <f t="shared" si="0"/>
        <v/>
      </c>
      <c r="K32" s="15" t="str">
        <f t="shared" si="0"/>
        <v/>
      </c>
      <c r="L32" s="131" t="s">
        <v>175</v>
      </c>
      <c r="N32" s="64"/>
      <c r="O32" s="64"/>
    </row>
    <row r="33" spans="1:15" ht="12.6" customHeight="1" thickBot="1" x14ac:dyDescent="0.2">
      <c r="A33" s="240"/>
      <c r="B33" s="251"/>
      <c r="C33" s="5"/>
      <c r="D33" s="32"/>
      <c r="E33" s="242" t="str">
        <f>IF(N33="","",IF(O33="","",VLOOKUP(N33&amp;O33,指導内容例!$C$3:$D$105,2,FALSE)))</f>
        <v/>
      </c>
      <c r="F33" s="243"/>
      <c r="G33" s="8"/>
      <c r="H33" s="2" t="str">
        <f t="shared" si="2"/>
        <v/>
      </c>
      <c r="I33" s="15" t="str">
        <f t="shared" si="1"/>
        <v/>
      </c>
      <c r="J33" s="2" t="str">
        <f t="shared" si="0"/>
        <v/>
      </c>
      <c r="K33" s="15" t="str">
        <f t="shared" si="0"/>
        <v/>
      </c>
      <c r="L33" s="209" t="s">
        <v>131</v>
      </c>
      <c r="N33" s="64"/>
      <c r="O33" s="64"/>
    </row>
    <row r="34" spans="1:15" ht="12.6" customHeight="1" thickBot="1" x14ac:dyDescent="0.2">
      <c r="A34" s="240"/>
      <c r="B34" s="251"/>
      <c r="C34" s="5"/>
      <c r="D34" s="32"/>
      <c r="E34" s="112"/>
      <c r="F34" s="113"/>
      <c r="G34" s="8"/>
      <c r="H34" s="2"/>
      <c r="I34" s="15"/>
      <c r="J34" s="2"/>
      <c r="K34" s="15"/>
      <c r="L34" s="234"/>
      <c r="N34" s="64"/>
      <c r="O34" s="64"/>
    </row>
    <row r="35" spans="1:15" ht="12.75" thickBot="1" x14ac:dyDescent="0.2">
      <c r="A35" s="240"/>
      <c r="B35" s="252"/>
      <c r="C35" s="6"/>
      <c r="D35" s="33"/>
      <c r="E35" s="256" t="str">
        <f>IF(N35="","",IF(O35="","",VLOOKUP(N35&amp;O35,指導内容例!$C$3:$D$105,2,FALSE)))</f>
        <v/>
      </c>
      <c r="F35" s="257"/>
      <c r="G35" s="9"/>
      <c r="H35" s="10" t="str">
        <f t="shared" si="2"/>
        <v/>
      </c>
      <c r="I35" s="17" t="str">
        <f t="shared" si="1"/>
        <v/>
      </c>
      <c r="J35" s="10" t="str">
        <f>IF(H35="","",#REF!+H35)</f>
        <v/>
      </c>
      <c r="K35" s="17" t="str">
        <f>IF(I35="","",#REF!+I35)</f>
        <v/>
      </c>
      <c r="L35" s="228"/>
      <c r="N35" s="64"/>
      <c r="O35" s="64"/>
    </row>
    <row r="36" spans="1:15" ht="12" customHeight="1" thickBot="1" x14ac:dyDescent="0.2">
      <c r="A36" s="240"/>
      <c r="B36" s="239" t="s">
        <v>8</v>
      </c>
      <c r="C36" s="5"/>
      <c r="D36" s="32"/>
      <c r="E36" s="242" t="str">
        <f>IF(N36="","",IF(O36="","",VLOOKUP(N36&amp;O36,指導内容例!$C$3:$D$105,2,FALSE)))</f>
        <v/>
      </c>
      <c r="F36" s="243"/>
      <c r="G36" s="8"/>
      <c r="H36" s="2" t="str">
        <f t="shared" si="2"/>
        <v/>
      </c>
      <c r="I36" s="15" t="str">
        <f t="shared" si="1"/>
        <v/>
      </c>
      <c r="J36" s="1" t="str">
        <f t="shared" ref="J36:K38" si="3">IF(H36="","",J35+H36)</f>
        <v/>
      </c>
      <c r="K36" s="16" t="str">
        <f t="shared" si="3"/>
        <v/>
      </c>
      <c r="L36" s="131" t="s">
        <v>177</v>
      </c>
      <c r="N36" s="64"/>
      <c r="O36" s="64"/>
    </row>
    <row r="37" spans="1:15" ht="12.6" customHeight="1" thickBot="1" x14ac:dyDescent="0.2">
      <c r="A37" s="240"/>
      <c r="B37" s="240"/>
      <c r="C37" s="5"/>
      <c r="D37" s="32"/>
      <c r="E37" s="242" t="str">
        <f>IF(N37="","",IF(O37="","",VLOOKUP(N37&amp;O37,指導内容例!$C$3:$D$105,2,FALSE)))</f>
        <v/>
      </c>
      <c r="F37" s="243"/>
      <c r="G37" s="8"/>
      <c r="H37" s="2" t="str">
        <f t="shared" si="2"/>
        <v/>
      </c>
      <c r="I37" s="15" t="str">
        <f t="shared" si="1"/>
        <v/>
      </c>
      <c r="J37" s="2" t="str">
        <f t="shared" si="3"/>
        <v/>
      </c>
      <c r="K37" s="15" t="str">
        <f t="shared" si="3"/>
        <v/>
      </c>
      <c r="L37" s="208" t="s">
        <v>178</v>
      </c>
      <c r="N37" s="64"/>
      <c r="O37" s="64"/>
    </row>
    <row r="38" spans="1:15" ht="12.75" thickBot="1" x14ac:dyDescent="0.2">
      <c r="A38" s="240"/>
      <c r="B38" s="240"/>
      <c r="C38" s="5"/>
      <c r="D38" s="32"/>
      <c r="E38" s="242" t="str">
        <f>IF(N38="","",IF(O38="","",VLOOKUP(N38&amp;O38,指導内容例!$C$3:$D$105,2,FALSE)))</f>
        <v/>
      </c>
      <c r="F38" s="243"/>
      <c r="G38" s="8"/>
      <c r="H38" s="2" t="str">
        <f t="shared" si="2"/>
        <v/>
      </c>
      <c r="I38" s="15" t="str">
        <f t="shared" si="1"/>
        <v/>
      </c>
      <c r="J38" s="2" t="str">
        <f t="shared" si="3"/>
        <v/>
      </c>
      <c r="K38" s="15" t="str">
        <f t="shared" si="3"/>
        <v/>
      </c>
      <c r="L38" s="137"/>
      <c r="N38" s="64"/>
      <c r="O38" s="64"/>
    </row>
    <row r="39" spans="1:15" ht="12.75" thickBot="1" x14ac:dyDescent="0.2">
      <c r="A39" s="110"/>
      <c r="B39" s="110"/>
      <c r="C39" s="5"/>
      <c r="D39" s="32"/>
      <c r="E39" s="242" t="str">
        <f>IF(N39="","",IF(O39="","",VLOOKUP(N39&amp;O39,指導内容例!$C$3:$D$105,2,FALSE)))</f>
        <v/>
      </c>
      <c r="F39" s="243"/>
      <c r="G39" s="8"/>
      <c r="H39" s="2" t="str">
        <f t="shared" si="2"/>
        <v/>
      </c>
      <c r="I39" s="15" t="str">
        <f t="shared" si="1"/>
        <v/>
      </c>
      <c r="J39" s="2" t="str">
        <f>IF(H39="","",#REF!+H39)</f>
        <v/>
      </c>
      <c r="K39" s="15" t="str">
        <f>IF(I39="","",#REF!+I39)</f>
        <v/>
      </c>
      <c r="L39" s="137"/>
      <c r="N39" s="64"/>
      <c r="O39" s="64"/>
    </row>
    <row r="40" spans="1:15" ht="12.75" thickBot="1" x14ac:dyDescent="0.2">
      <c r="A40" s="196"/>
      <c r="B40" s="196"/>
      <c r="C40" s="5"/>
      <c r="D40" s="32"/>
      <c r="E40" s="197"/>
      <c r="F40" s="198"/>
      <c r="G40" s="8"/>
      <c r="H40" s="2"/>
      <c r="I40" s="15"/>
      <c r="J40" s="2"/>
      <c r="K40" s="15"/>
      <c r="L40" s="131" t="s">
        <v>179</v>
      </c>
      <c r="N40" s="64"/>
      <c r="O40" s="64"/>
    </row>
    <row r="41" spans="1:15" ht="12.75" thickBot="1" x14ac:dyDescent="0.2">
      <c r="A41" s="110"/>
      <c r="B41" s="110"/>
      <c r="C41" s="6"/>
      <c r="D41" s="33"/>
      <c r="E41" s="242" t="str">
        <f>IF(N41="","",IF(O41="","",VLOOKUP(N41&amp;O41,指導内容例!$C$3:$D$105,2,FALSE)))</f>
        <v/>
      </c>
      <c r="F41" s="243"/>
      <c r="G41" s="8"/>
      <c r="H41" s="10" t="str">
        <f t="shared" si="2"/>
        <v/>
      </c>
      <c r="I41" s="17" t="str">
        <f t="shared" si="1"/>
        <v/>
      </c>
      <c r="J41" s="10" t="str">
        <f>IF(H41="","",J39+H41)</f>
        <v/>
      </c>
      <c r="K41" s="17" t="str">
        <f>IF(I41="","",K39+I41)</f>
        <v/>
      </c>
      <c r="L41" s="141" t="s">
        <v>156</v>
      </c>
      <c r="N41" s="64"/>
      <c r="O41" s="64"/>
    </row>
    <row r="42" spans="1:15" ht="12.75" thickBot="1" x14ac:dyDescent="0.2">
      <c r="A42" s="110"/>
      <c r="B42" s="287" t="s">
        <v>19</v>
      </c>
      <c r="C42" s="5"/>
      <c r="D42" s="32"/>
      <c r="E42" s="266" t="str">
        <f>IF(N42="","",IF(O42="","",VLOOKUP(N42&amp;O42,指導内容例!$C$3:$D$105,2,FALSE)))</f>
        <v/>
      </c>
      <c r="F42" s="267"/>
      <c r="G42" s="35"/>
      <c r="H42" s="3" t="str">
        <f t="shared" si="2"/>
        <v/>
      </c>
      <c r="I42" s="15" t="str">
        <f t="shared" si="1"/>
        <v/>
      </c>
      <c r="J42" s="2" t="str">
        <f t="shared" ref="J42:K46" si="4">IF(H42="","",J41+H42)</f>
        <v/>
      </c>
      <c r="K42" s="15" t="str">
        <f t="shared" si="4"/>
        <v/>
      </c>
      <c r="L42" s="137"/>
      <c r="N42" s="64"/>
      <c r="O42" s="64"/>
    </row>
    <row r="43" spans="1:15" ht="12.75" thickBot="1" x14ac:dyDescent="0.2">
      <c r="A43" s="110"/>
      <c r="B43" s="240"/>
      <c r="C43" s="5"/>
      <c r="D43" s="32"/>
      <c r="E43" s="242" t="str">
        <f>IF(N43="","",IF(O43="","",VLOOKUP(N43&amp;O43,指導内容例!$C$3:$D$105,2,FALSE)))</f>
        <v/>
      </c>
      <c r="F43" s="243"/>
      <c r="G43" s="8"/>
      <c r="H43" s="2" t="str">
        <f t="shared" si="2"/>
        <v/>
      </c>
      <c r="I43" s="15" t="str">
        <f t="shared" si="1"/>
        <v/>
      </c>
      <c r="J43" s="2" t="str">
        <f t="shared" si="4"/>
        <v/>
      </c>
      <c r="K43" s="15" t="str">
        <f t="shared" si="4"/>
        <v/>
      </c>
      <c r="L43" s="137"/>
      <c r="N43" s="64"/>
      <c r="O43" s="64"/>
    </row>
    <row r="44" spans="1:15" ht="12.75" thickBot="1" x14ac:dyDescent="0.2">
      <c r="A44" s="110"/>
      <c r="B44" s="240"/>
      <c r="C44" s="5"/>
      <c r="D44" s="32"/>
      <c r="E44" s="242" t="str">
        <f>IF(N44="","",IF(O44="","",VLOOKUP(N44&amp;O44,指導内容例!$C$3:$D$105,2,FALSE)))</f>
        <v/>
      </c>
      <c r="F44" s="243"/>
      <c r="G44" s="8"/>
      <c r="H44" s="2" t="str">
        <f t="shared" si="2"/>
        <v/>
      </c>
      <c r="I44" s="15" t="str">
        <f t="shared" si="1"/>
        <v/>
      </c>
      <c r="J44" s="2" t="str">
        <f t="shared" si="4"/>
        <v/>
      </c>
      <c r="K44" s="15" t="str">
        <f t="shared" si="4"/>
        <v/>
      </c>
      <c r="L44" s="150"/>
      <c r="N44" s="64"/>
      <c r="O44" s="64"/>
    </row>
    <row r="45" spans="1:15" ht="12.75" thickBot="1" x14ac:dyDescent="0.2">
      <c r="A45" s="110"/>
      <c r="B45" s="240"/>
      <c r="C45" s="5"/>
      <c r="D45" s="32"/>
      <c r="E45" s="242" t="str">
        <f>IF(N45="","",IF(O45="","",VLOOKUP(N45&amp;O45,指導内容例!$C$3:$D$105,2,FALSE)))</f>
        <v/>
      </c>
      <c r="F45" s="243"/>
      <c r="G45" s="8"/>
      <c r="H45" s="2" t="str">
        <f t="shared" si="2"/>
        <v/>
      </c>
      <c r="I45" s="15" t="str">
        <f t="shared" si="1"/>
        <v/>
      </c>
      <c r="J45" s="2" t="str">
        <f t="shared" si="4"/>
        <v/>
      </c>
      <c r="K45" s="15" t="str">
        <f t="shared" si="4"/>
        <v/>
      </c>
      <c r="L45" s="150"/>
      <c r="N45" s="64"/>
      <c r="O45" s="64"/>
    </row>
    <row r="46" spans="1:15" ht="12.75" thickBot="1" x14ac:dyDescent="0.2">
      <c r="A46" s="110"/>
      <c r="B46" s="240"/>
      <c r="C46" s="4"/>
      <c r="D46" s="32"/>
      <c r="E46" s="242" t="str">
        <f>IF(N46="","",IF(O46="","",VLOOKUP(N46&amp;O46,指導内容例!$C$3:$D$105,2,FALSE)))</f>
        <v/>
      </c>
      <c r="F46" s="243"/>
      <c r="G46" s="8"/>
      <c r="H46" s="2" t="str">
        <f t="shared" si="2"/>
        <v/>
      </c>
      <c r="I46" s="15" t="str">
        <f t="shared" si="1"/>
        <v/>
      </c>
      <c r="J46" s="2" t="str">
        <f t="shared" si="4"/>
        <v/>
      </c>
      <c r="K46" s="15" t="str">
        <f t="shared" si="4"/>
        <v/>
      </c>
      <c r="L46" s="150"/>
      <c r="N46" s="64"/>
      <c r="O46" s="64"/>
    </row>
    <row r="47" spans="1:15" ht="12.75" thickBot="1" x14ac:dyDescent="0.2">
      <c r="A47" s="110"/>
      <c r="B47" s="240"/>
      <c r="C47" s="4"/>
      <c r="D47" s="32"/>
      <c r="E47" s="242" t="str">
        <f>IF(N47="","",IF(O47="","",VLOOKUP(N47&amp;O47,指導内容例!$C$3:$D$105,2,FALSE)))</f>
        <v/>
      </c>
      <c r="F47" s="243"/>
      <c r="G47" s="8"/>
      <c r="H47" s="213"/>
      <c r="I47" s="214" t="str">
        <f t="shared" si="1"/>
        <v/>
      </c>
      <c r="J47" s="213">
        <v>43</v>
      </c>
      <c r="K47" s="214">
        <v>41</v>
      </c>
      <c r="L47" s="150"/>
      <c r="N47" s="64"/>
      <c r="O47" s="64"/>
    </row>
    <row r="48" spans="1:15" ht="12.75" thickBot="1" x14ac:dyDescent="0.2">
      <c r="A48" s="111"/>
      <c r="B48" s="241"/>
      <c r="C48" s="70"/>
      <c r="D48" s="109"/>
      <c r="E48" s="288" t="str">
        <f>IF(N48="","",IF(O48="","",VLOOKUP(N48&amp;O48,指導内容例!$C$3:$D$105,2,FALSE)))</f>
        <v/>
      </c>
      <c r="F48" s="289"/>
      <c r="G48" s="8"/>
      <c r="H48" s="216">
        <v>1</v>
      </c>
      <c r="I48" s="217">
        <v>1</v>
      </c>
      <c r="J48" s="213">
        <f t="shared" ref="J48" si="5">IF(H48="","",J47+H48)</f>
        <v>44</v>
      </c>
      <c r="K48" s="217">
        <v>42</v>
      </c>
      <c r="L48" s="232"/>
      <c r="M48" s="3"/>
      <c r="N48" s="64"/>
      <c r="O48" s="64"/>
    </row>
    <row r="49" spans="1:17" s="14" customFormat="1" ht="15" customHeight="1" x14ac:dyDescent="0.15">
      <c r="A49" s="80"/>
      <c r="B49" s="80"/>
      <c r="C49" s="13"/>
      <c r="D49" s="68"/>
      <c r="E49" s="84" t="s">
        <v>44</v>
      </c>
      <c r="F49" s="218">
        <f>J48+K48</f>
        <v>86</v>
      </c>
      <c r="G49" s="114" t="s">
        <v>45</v>
      </c>
      <c r="H49" s="275" t="s">
        <v>46</v>
      </c>
      <c r="I49" s="275"/>
      <c r="J49" s="275">
        <v>8</v>
      </c>
      <c r="K49" s="275"/>
      <c r="L49" s="162" t="s">
        <v>125</v>
      </c>
      <c r="N49" s="81"/>
      <c r="P49" s="13"/>
      <c r="Q49" s="13"/>
    </row>
    <row r="50" spans="1:17" s="14" customFormat="1" ht="15" customHeight="1" x14ac:dyDescent="0.15">
      <c r="A50" s="80"/>
      <c r="B50" s="80"/>
      <c r="C50" s="13"/>
      <c r="D50" s="68"/>
      <c r="E50" s="79"/>
      <c r="F50" s="13"/>
      <c r="G50" s="13"/>
      <c r="H50" s="278"/>
      <c r="I50" s="278"/>
      <c r="J50" s="278"/>
      <c r="K50" s="278"/>
      <c r="L50" s="162"/>
      <c r="N50" s="82"/>
      <c r="P50" s="13"/>
      <c r="Q50" s="13"/>
    </row>
    <row r="51" spans="1:17" ht="15" customHeight="1" thickBot="1" x14ac:dyDescent="0.2">
      <c r="A51" s="74"/>
      <c r="B51" s="74"/>
      <c r="C51" s="75"/>
      <c r="D51" s="76"/>
      <c r="E51" s="71"/>
      <c r="F51" s="71"/>
      <c r="G51" s="77"/>
      <c r="H51" s="75"/>
      <c r="I51" s="78"/>
      <c r="J51" s="75"/>
      <c r="K51" s="75"/>
      <c r="L51" s="169"/>
    </row>
    <row r="52" spans="1:17" ht="13.9" customHeight="1" thickBot="1" x14ac:dyDescent="0.2">
      <c r="A52" s="273" t="s">
        <v>135</v>
      </c>
      <c r="B52" s="264" t="s">
        <v>0</v>
      </c>
      <c r="C52" s="264" t="s">
        <v>1</v>
      </c>
      <c r="D52" s="273" t="s">
        <v>15</v>
      </c>
      <c r="E52" s="258" t="s">
        <v>2</v>
      </c>
      <c r="F52" s="259"/>
      <c r="G52" s="245" t="s">
        <v>3</v>
      </c>
      <c r="H52" s="276" t="s">
        <v>16</v>
      </c>
      <c r="I52" s="277"/>
      <c r="J52" s="276" t="s">
        <v>4</v>
      </c>
      <c r="K52" s="277"/>
      <c r="L52" s="281" t="s">
        <v>63</v>
      </c>
      <c r="N52" s="249" t="s">
        <v>31</v>
      </c>
      <c r="O52" s="249" t="s">
        <v>32</v>
      </c>
    </row>
    <row r="53" spans="1:17" ht="42.75" thickBot="1" x14ac:dyDescent="0.2">
      <c r="A53" s="274"/>
      <c r="B53" s="265"/>
      <c r="C53" s="265"/>
      <c r="D53" s="274"/>
      <c r="E53" s="260"/>
      <c r="F53" s="261"/>
      <c r="G53" s="246"/>
      <c r="H53" s="18" t="s">
        <v>17</v>
      </c>
      <c r="I53" s="19" t="s">
        <v>18</v>
      </c>
      <c r="J53" s="18" t="s">
        <v>17</v>
      </c>
      <c r="K53" s="19" t="s">
        <v>18</v>
      </c>
      <c r="L53" s="282"/>
      <c r="N53" s="249"/>
      <c r="O53" s="249"/>
    </row>
    <row r="54" spans="1:17" ht="12.6" customHeight="1" thickBot="1" x14ac:dyDescent="0.2">
      <c r="A54" s="250" t="s">
        <v>48</v>
      </c>
      <c r="B54" s="240" t="s">
        <v>9</v>
      </c>
      <c r="C54" s="4">
        <v>30</v>
      </c>
      <c r="D54" s="32" t="s">
        <v>159</v>
      </c>
      <c r="E54" s="242" t="str">
        <f>IF(N54="","",IF(O54="","",VLOOKUP(N54&amp;O54,指導内容例!$C$3:$D$105,2,FALSE)))</f>
        <v>授業参観研修</v>
      </c>
      <c r="F54" s="243"/>
      <c r="G54" s="8" t="s">
        <v>61</v>
      </c>
      <c r="H54" s="2">
        <f t="shared" si="2"/>
        <v>1</v>
      </c>
      <c r="I54" s="15">
        <v>0</v>
      </c>
      <c r="J54" s="2">
        <f>IF(H54="","",H54)</f>
        <v>1</v>
      </c>
      <c r="K54" s="16">
        <f>IF(I54="","",I54)</f>
        <v>0</v>
      </c>
      <c r="L54" s="137" t="s">
        <v>180</v>
      </c>
      <c r="M54" s="3"/>
      <c r="N54" s="64">
        <v>3</v>
      </c>
      <c r="O54" s="64">
        <v>1</v>
      </c>
    </row>
    <row r="55" spans="1:17" ht="12.6" customHeight="1" thickBot="1" x14ac:dyDescent="0.2">
      <c r="A55" s="244"/>
      <c r="B55" s="240"/>
      <c r="C55" s="4"/>
      <c r="D55" s="32"/>
      <c r="E55" s="242" t="str">
        <f>IF(N55="","",IF(O55="","",VLOOKUP(N55&amp;O55,指導内容例!$C$3:$D$105,2,FALSE)))</f>
        <v/>
      </c>
      <c r="F55" s="243"/>
      <c r="G55" s="8"/>
      <c r="H55" s="2" t="str">
        <f t="shared" si="2"/>
        <v/>
      </c>
      <c r="I55" s="15" t="str">
        <f t="shared" si="1"/>
        <v/>
      </c>
      <c r="J55" s="2" t="str">
        <f t="shared" ref="J55:K59" si="6">IF(H55="","",J54+H55)</f>
        <v/>
      </c>
      <c r="K55" s="15" t="str">
        <f t="shared" si="6"/>
        <v/>
      </c>
      <c r="L55" s="137" t="s">
        <v>160</v>
      </c>
      <c r="N55" s="64"/>
      <c r="O55" s="64"/>
    </row>
    <row r="56" spans="1:17" ht="12.6" customHeight="1" thickBot="1" x14ac:dyDescent="0.2">
      <c r="A56" s="244"/>
      <c r="B56" s="240"/>
      <c r="C56" s="5"/>
      <c r="D56" s="32"/>
      <c r="E56" s="242" t="str">
        <f>IF(N56="","",IF(O56="","",VLOOKUP(N56&amp;O56,指導内容例!$C$3:$D$105,2,FALSE)))</f>
        <v/>
      </c>
      <c r="F56" s="243"/>
      <c r="G56" s="8"/>
      <c r="H56" s="2" t="str">
        <f t="shared" si="2"/>
        <v/>
      </c>
      <c r="I56" s="15" t="str">
        <f t="shared" si="1"/>
        <v/>
      </c>
      <c r="J56" s="3" t="str">
        <f t="shared" si="6"/>
        <v/>
      </c>
      <c r="K56" s="16" t="str">
        <f t="shared" si="6"/>
        <v/>
      </c>
      <c r="L56" s="150"/>
      <c r="N56" s="64"/>
      <c r="O56" s="64"/>
    </row>
    <row r="57" spans="1:17" ht="12.6" customHeight="1" thickBot="1" x14ac:dyDescent="0.2">
      <c r="A57" s="244"/>
      <c r="B57" s="240"/>
      <c r="C57" s="4"/>
      <c r="D57" s="32"/>
      <c r="E57" s="242" t="str">
        <f>IF(N57="","",IF(O57="","",VLOOKUP(N57&amp;O57,指導内容例!$C$3:$D$105,2,FALSE)))</f>
        <v/>
      </c>
      <c r="F57" s="243"/>
      <c r="G57" s="8"/>
      <c r="H57" s="2" t="str">
        <f t="shared" si="2"/>
        <v/>
      </c>
      <c r="I57" s="15" t="str">
        <f t="shared" si="1"/>
        <v/>
      </c>
      <c r="J57" s="3" t="str">
        <f t="shared" si="6"/>
        <v/>
      </c>
      <c r="K57" s="16" t="str">
        <f t="shared" si="6"/>
        <v/>
      </c>
      <c r="L57" s="212"/>
      <c r="N57" s="64"/>
      <c r="O57" s="64"/>
    </row>
    <row r="58" spans="1:17" ht="12.6" customHeight="1" thickBot="1" x14ac:dyDescent="0.2">
      <c r="A58" s="244"/>
      <c r="B58" s="240"/>
      <c r="C58" s="4"/>
      <c r="D58" s="32"/>
      <c r="E58" s="242" t="str">
        <f>IF(N58="","",IF(O58="","",VLOOKUP(N58&amp;O58,指導内容例!$C$3:$D$105,2,FALSE)))</f>
        <v/>
      </c>
      <c r="F58" s="243"/>
      <c r="G58" s="8"/>
      <c r="H58" s="2" t="str">
        <f t="shared" si="2"/>
        <v/>
      </c>
      <c r="I58" s="15" t="str">
        <f t="shared" si="1"/>
        <v/>
      </c>
      <c r="J58" s="2" t="str">
        <f t="shared" si="6"/>
        <v/>
      </c>
      <c r="K58" s="15" t="str">
        <f t="shared" si="6"/>
        <v/>
      </c>
      <c r="L58" s="136"/>
      <c r="M58" s="3"/>
      <c r="N58" s="64"/>
      <c r="O58" s="64"/>
    </row>
    <row r="59" spans="1:17" ht="12.6" customHeight="1" thickBot="1" x14ac:dyDescent="0.2">
      <c r="A59" s="244"/>
      <c r="B59" s="240"/>
      <c r="C59" s="4"/>
      <c r="D59" s="32"/>
      <c r="E59" s="242" t="str">
        <f>IF(N59="","",IF(O59="","",VLOOKUP(N59&amp;O59,指導内容例!$C$3:$D$105,2,FALSE)))</f>
        <v/>
      </c>
      <c r="F59" s="243"/>
      <c r="G59" s="8"/>
      <c r="H59" s="2" t="str">
        <f t="shared" si="2"/>
        <v/>
      </c>
      <c r="I59" s="15" t="str">
        <f t="shared" si="1"/>
        <v/>
      </c>
      <c r="J59" s="2" t="str">
        <f t="shared" si="6"/>
        <v/>
      </c>
      <c r="K59" s="15" t="str">
        <f t="shared" si="6"/>
        <v/>
      </c>
      <c r="L59" s="137"/>
      <c r="M59" s="3"/>
      <c r="N59" s="64"/>
      <c r="O59" s="64"/>
    </row>
    <row r="60" spans="1:17" ht="12.6" customHeight="1" thickBot="1" x14ac:dyDescent="0.2">
      <c r="A60" s="244"/>
      <c r="B60" s="240"/>
      <c r="C60" s="4"/>
      <c r="D60" s="32"/>
      <c r="E60" s="112"/>
      <c r="F60" s="113"/>
      <c r="G60" s="8"/>
      <c r="H60" s="2"/>
      <c r="I60" s="15"/>
      <c r="J60" s="2"/>
      <c r="K60" s="15"/>
      <c r="L60" s="279"/>
      <c r="M60" s="3"/>
      <c r="N60" s="119"/>
      <c r="O60" s="119"/>
    </row>
    <row r="61" spans="1:17" ht="18.75" customHeight="1" thickBot="1" x14ac:dyDescent="0.2">
      <c r="A61" s="285"/>
      <c r="B61" s="286"/>
      <c r="C61" s="106"/>
      <c r="D61" s="107"/>
      <c r="E61" s="247" t="str">
        <f>IF(N61="","",IF(O61="","",VLOOKUP(N61&amp;O61,指導内容例!$C$3:$D$105,2,FALSE)))</f>
        <v/>
      </c>
      <c r="F61" s="248"/>
      <c r="G61" s="101"/>
      <c r="H61" s="102" t="str">
        <f t="shared" si="2"/>
        <v/>
      </c>
      <c r="I61" s="103" t="str">
        <f t="shared" si="1"/>
        <v/>
      </c>
      <c r="J61" s="102" t="str">
        <f>IF(H61="","",#REF!+H61)</f>
        <v/>
      </c>
      <c r="K61" s="103" t="str">
        <f>IF(I61="","",#REF!+I61)</f>
        <v/>
      </c>
      <c r="L61" s="280"/>
      <c r="M61" s="104"/>
      <c r="N61" s="105"/>
      <c r="O61" s="105"/>
    </row>
    <row r="62" spans="1:17" ht="48.75" customHeight="1" thickTop="1" thickBot="1" x14ac:dyDescent="0.2">
      <c r="A62" s="244" t="s">
        <v>136</v>
      </c>
      <c r="B62" s="231" t="s">
        <v>184</v>
      </c>
      <c r="C62" s="6"/>
      <c r="D62" s="33"/>
      <c r="E62" s="237" t="str">
        <f>IF(N62="","",IF(O62="","",VLOOKUP(N62&amp;O62,指導内容例!$C$3:$D$105,2,FALSE)))</f>
        <v/>
      </c>
      <c r="F62" s="238"/>
      <c r="G62" s="8"/>
      <c r="H62" s="10" t="str">
        <f t="shared" ref="H62:H67" si="7">IF(E62="","",1)</f>
        <v/>
      </c>
      <c r="I62" s="17" t="str">
        <f t="shared" ref="I62:I67" si="8">IF(E62="","",1)</f>
        <v/>
      </c>
      <c r="J62" s="2" t="str">
        <f>IF(H62="","",#REF!+H62)</f>
        <v/>
      </c>
      <c r="K62" s="17" t="str">
        <f>IF(I62="","",#REF!+I62)</f>
        <v/>
      </c>
      <c r="L62" s="233" t="s">
        <v>187</v>
      </c>
      <c r="N62" s="100"/>
      <c r="O62" s="100"/>
    </row>
    <row r="63" spans="1:17" ht="13.7" customHeight="1" thickBot="1" x14ac:dyDescent="0.2">
      <c r="A63" s="240"/>
      <c r="B63" s="239" t="s">
        <v>13</v>
      </c>
      <c r="C63" s="5"/>
      <c r="D63" s="32"/>
      <c r="E63" s="242" t="str">
        <f>IF(N63="","",IF(O63="","",VLOOKUP(N63&amp;O63,指導内容例!$C$3:$D$105,2,FALSE)))</f>
        <v/>
      </c>
      <c r="F63" s="243"/>
      <c r="G63" s="35"/>
      <c r="H63" s="12" t="str">
        <f t="shared" si="7"/>
        <v/>
      </c>
      <c r="I63" s="15" t="str">
        <f t="shared" si="8"/>
        <v/>
      </c>
      <c r="J63" s="12" t="str">
        <f t="shared" ref="J63:K65" si="9">IF(H63="","",J62+H63)</f>
        <v/>
      </c>
      <c r="K63" s="15" t="str">
        <f t="shared" si="9"/>
        <v/>
      </c>
      <c r="L63" s="195"/>
      <c r="N63" s="64"/>
      <c r="O63" s="64"/>
    </row>
    <row r="64" spans="1:17" ht="12.75" thickBot="1" x14ac:dyDescent="0.2">
      <c r="A64" s="240"/>
      <c r="B64" s="240"/>
      <c r="C64" s="5"/>
      <c r="D64" s="32"/>
      <c r="E64" s="242" t="str">
        <f>IF(N64="","",IF(O64="","",VLOOKUP(N64&amp;O64,指導内容例!$C$3:$D$105,2,FALSE)))</f>
        <v/>
      </c>
      <c r="F64" s="243"/>
      <c r="G64" s="8"/>
      <c r="H64" s="2" t="str">
        <f t="shared" si="7"/>
        <v/>
      </c>
      <c r="I64" s="15" t="str">
        <f t="shared" si="8"/>
        <v/>
      </c>
      <c r="J64" s="2" t="str">
        <f t="shared" si="9"/>
        <v/>
      </c>
      <c r="K64" s="15" t="str">
        <f t="shared" si="9"/>
        <v/>
      </c>
      <c r="L64" s="146"/>
      <c r="N64" s="64"/>
      <c r="O64" s="64"/>
    </row>
    <row r="65" spans="1:17" ht="12.75" thickBot="1" x14ac:dyDescent="0.2">
      <c r="A65" s="240"/>
      <c r="B65" s="240"/>
      <c r="C65" s="5"/>
      <c r="D65" s="32"/>
      <c r="E65" s="242" t="str">
        <f>IF(N65="","",IF(O65="","",VLOOKUP(N65&amp;O65,指導内容例!$C$3:$D$105,2,FALSE)))</f>
        <v/>
      </c>
      <c r="F65" s="243"/>
      <c r="G65" s="8"/>
      <c r="H65" s="2" t="str">
        <f t="shared" si="7"/>
        <v/>
      </c>
      <c r="I65" s="15" t="str">
        <f t="shared" si="8"/>
        <v/>
      </c>
      <c r="J65" s="2" t="str">
        <f t="shared" si="9"/>
        <v/>
      </c>
      <c r="K65" s="15" t="str">
        <f t="shared" si="9"/>
        <v/>
      </c>
      <c r="L65" s="150"/>
      <c r="N65" s="64"/>
      <c r="O65" s="64"/>
    </row>
    <row r="66" spans="1:17" ht="12.75" thickBot="1" x14ac:dyDescent="0.2">
      <c r="A66" s="240"/>
      <c r="B66" s="240"/>
      <c r="C66" s="5"/>
      <c r="D66" s="32"/>
      <c r="E66" s="242" t="str">
        <f>IF(N66="","",IF(O66="","",VLOOKUP(N66&amp;O66,指導内容例!$C$3:$D$105,2,FALSE)))</f>
        <v/>
      </c>
      <c r="F66" s="243"/>
      <c r="G66" s="8"/>
      <c r="H66" s="2" t="str">
        <f t="shared" si="7"/>
        <v/>
      </c>
      <c r="I66" s="15" t="str">
        <f t="shared" si="8"/>
        <v/>
      </c>
      <c r="J66" s="2" t="str">
        <f t="shared" ref="J66:K66" si="10">IF(H66="","",J65+H66)</f>
        <v/>
      </c>
      <c r="K66" s="15" t="str">
        <f t="shared" si="10"/>
        <v/>
      </c>
      <c r="L66" s="150"/>
      <c r="N66" s="64"/>
      <c r="O66" s="64"/>
    </row>
    <row r="67" spans="1:17" ht="12.75" thickBot="1" x14ac:dyDescent="0.2">
      <c r="A67" s="241"/>
      <c r="B67" s="241"/>
      <c r="C67" s="70"/>
      <c r="D67" s="66"/>
      <c r="E67" s="242" t="str">
        <f>IF(N67="","",IF(O67="","",VLOOKUP(N67&amp;O67,指導内容例!$C$3:$D$105,2,FALSE)))</f>
        <v/>
      </c>
      <c r="F67" s="243"/>
      <c r="G67" s="8"/>
      <c r="H67" s="72" t="str">
        <f t="shared" si="7"/>
        <v/>
      </c>
      <c r="I67" s="73" t="str">
        <f t="shared" si="8"/>
        <v/>
      </c>
      <c r="J67" s="72"/>
      <c r="K67" s="73"/>
      <c r="L67" s="90"/>
      <c r="N67" s="64"/>
      <c r="O67" s="64"/>
    </row>
    <row r="68" spans="1:17" s="14" customFormat="1" ht="15" customHeight="1" x14ac:dyDescent="0.15">
      <c r="A68" s="80"/>
      <c r="B68" s="80"/>
      <c r="C68" s="13"/>
      <c r="D68" s="68"/>
      <c r="E68" s="96" t="s">
        <v>44</v>
      </c>
      <c r="F68" s="219">
        <v>8</v>
      </c>
      <c r="G68" s="114" t="s">
        <v>45</v>
      </c>
      <c r="H68" s="235" t="s">
        <v>46</v>
      </c>
      <c r="I68" s="235"/>
      <c r="J68" s="235">
        <v>4</v>
      </c>
      <c r="K68" s="235"/>
      <c r="L68" s="162" t="s">
        <v>125</v>
      </c>
      <c r="N68" s="81"/>
      <c r="P68" s="13"/>
      <c r="Q68" s="13"/>
    </row>
    <row r="69" spans="1:17" ht="15" customHeight="1" x14ac:dyDescent="0.15">
      <c r="A69" s="67"/>
      <c r="B69" s="67"/>
      <c r="C69" s="3"/>
      <c r="D69" s="68"/>
      <c r="E69" s="34"/>
      <c r="F69" s="34"/>
      <c r="G69" s="115"/>
      <c r="H69" s="3"/>
      <c r="I69" s="69"/>
      <c r="J69" s="3"/>
      <c r="K69" s="3"/>
      <c r="L69" s="120"/>
      <c r="M69" s="3"/>
      <c r="N69" s="3"/>
      <c r="O69" s="3"/>
      <c r="P69" s="3"/>
    </row>
    <row r="70" spans="1:17" ht="21" x14ac:dyDescent="0.15">
      <c r="A70" s="85" t="s">
        <v>47</v>
      </c>
      <c r="B70" s="86"/>
      <c r="C70" s="86"/>
      <c r="D70" s="86"/>
      <c r="E70" s="87" t="s">
        <v>44</v>
      </c>
      <c r="F70" s="220">
        <v>210</v>
      </c>
      <c r="G70" s="116" t="s">
        <v>45</v>
      </c>
      <c r="H70" s="236" t="s">
        <v>46</v>
      </c>
      <c r="I70" s="236"/>
      <c r="J70" s="236">
        <v>12</v>
      </c>
      <c r="K70" s="236"/>
      <c r="L70" s="188" t="s">
        <v>125</v>
      </c>
      <c r="N70" s="82"/>
      <c r="P70" s="3"/>
    </row>
    <row r="71" spans="1:17" x14ac:dyDescent="0.15">
      <c r="L71" s="108"/>
      <c r="M71" s="3"/>
    </row>
    <row r="72" spans="1:17" x14ac:dyDescent="0.15">
      <c r="E72" s="3"/>
      <c r="F72" s="3"/>
      <c r="L72" s="89"/>
    </row>
  </sheetData>
  <mergeCells count="92">
    <mergeCell ref="L60:L61"/>
    <mergeCell ref="A1:C1"/>
    <mergeCell ref="L52:L53"/>
    <mergeCell ref="N15:O15"/>
    <mergeCell ref="A54:A61"/>
    <mergeCell ref="B54:B61"/>
    <mergeCell ref="A52:A53"/>
    <mergeCell ref="B52:B53"/>
    <mergeCell ref="C52:C53"/>
    <mergeCell ref="D52:D53"/>
    <mergeCell ref="E52:F53"/>
    <mergeCell ref="B42:B48"/>
    <mergeCell ref="E42:F42"/>
    <mergeCell ref="E43:F43"/>
    <mergeCell ref="E48:F48"/>
    <mergeCell ref="H50:I50"/>
    <mergeCell ref="N52:N53"/>
    <mergeCell ref="O52:O53"/>
    <mergeCell ref="H49:I49"/>
    <mergeCell ref="J49:K49"/>
    <mergeCell ref="H52:I52"/>
    <mergeCell ref="J52:K52"/>
    <mergeCell ref="J50:K50"/>
    <mergeCell ref="A16:A17"/>
    <mergeCell ref="B16:B17"/>
    <mergeCell ref="C16:C17"/>
    <mergeCell ref="D16:D17"/>
    <mergeCell ref="G16:G17"/>
    <mergeCell ref="A2:L2"/>
    <mergeCell ref="G4:L4"/>
    <mergeCell ref="B7:E7"/>
    <mergeCell ref="C9:E9"/>
    <mergeCell ref="C10:E10"/>
    <mergeCell ref="G5:L5"/>
    <mergeCell ref="B8:C8"/>
    <mergeCell ref="D8:E8"/>
    <mergeCell ref="N16:N17"/>
    <mergeCell ref="E26:F26"/>
    <mergeCell ref="E27:F27"/>
    <mergeCell ref="E35:F35"/>
    <mergeCell ref="E45:F45"/>
    <mergeCell ref="E39:F39"/>
    <mergeCell ref="E41:F41"/>
    <mergeCell ref="E16:F17"/>
    <mergeCell ref="E25:F25"/>
    <mergeCell ref="H16:I16"/>
    <mergeCell ref="J16:K16"/>
    <mergeCell ref="L16:L17"/>
    <mergeCell ref="E38:F38"/>
    <mergeCell ref="E28:F28"/>
    <mergeCell ref="O16:O17"/>
    <mergeCell ref="E31:F31"/>
    <mergeCell ref="A18:A38"/>
    <mergeCell ref="B18:B27"/>
    <mergeCell ref="E18:F18"/>
    <mergeCell ref="E19:F19"/>
    <mergeCell ref="E20:F20"/>
    <mergeCell ref="E21:F21"/>
    <mergeCell ref="E32:F32"/>
    <mergeCell ref="E29:F29"/>
    <mergeCell ref="E22:F22"/>
    <mergeCell ref="E30:F30"/>
    <mergeCell ref="E23:F23"/>
    <mergeCell ref="E24:F24"/>
    <mergeCell ref="B28:B35"/>
    <mergeCell ref="E33:F33"/>
    <mergeCell ref="A62:A67"/>
    <mergeCell ref="H68:I68"/>
    <mergeCell ref="B36:B38"/>
    <mergeCell ref="E36:F36"/>
    <mergeCell ref="E37:F37"/>
    <mergeCell ref="E44:F44"/>
    <mergeCell ref="E46:F46"/>
    <mergeCell ref="E47:F47"/>
    <mergeCell ref="G52:G53"/>
    <mergeCell ref="E61:F61"/>
    <mergeCell ref="E55:F55"/>
    <mergeCell ref="E56:F56"/>
    <mergeCell ref="E57:F57"/>
    <mergeCell ref="E58:F58"/>
    <mergeCell ref="E59:F59"/>
    <mergeCell ref="E54:F54"/>
    <mergeCell ref="J68:K68"/>
    <mergeCell ref="H70:I70"/>
    <mergeCell ref="J70:K70"/>
    <mergeCell ref="E62:F62"/>
    <mergeCell ref="B63:B67"/>
    <mergeCell ref="E63:F63"/>
    <mergeCell ref="E64:F64"/>
    <mergeCell ref="E65:F65"/>
    <mergeCell ref="E66:F66"/>
    <mergeCell ref="E67:F67"/>
  </mergeCells>
  <phoneticPr fontId="26"/>
  <dataValidations count="4">
    <dataValidation type="list" allowBlank="1" showInputMessage="1" showErrorMessage="1" sqref="G69 G19 G51" xr:uid="{00000000-0002-0000-0000-000000000000}">
      <formula1>指導者</formula1>
    </dataValidation>
    <dataValidation type="list" allowBlank="1" showInputMessage="1" showErrorMessage="1" sqref="G20:G48 G18 G54:G67" xr:uid="{00000000-0002-0000-0000-000001000000}">
      <formula1>指導者等</formula1>
    </dataValidation>
    <dataValidation type="list" allowBlank="1" showInputMessage="1" showErrorMessage="1" sqref="B8:C8" xr:uid="{00000000-0002-0000-0000-000002000000}">
      <formula1>方式</formula1>
    </dataValidation>
    <dataValidation type="list" allowBlank="1" showInputMessage="1" showErrorMessage="1" sqref="B9:E10" xr:uid="{00000000-0002-0000-0000-000003000000}">
      <formula1>指導教員種類</formula1>
    </dataValidation>
  </dataValidations>
  <pageMargins left="0.51181102362204722" right="0.35433070866141736" top="0.55118110236220474" bottom="0.55118110236220474" header="0.31496062992125984" footer="0.31496062992125984"/>
  <pageSetup paperSize="9" scale="78" orientation="portrait" r:id="rId1"/>
  <ignoredErrors>
    <ignoredError sqref="A7:E1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77"/>
  <sheetViews>
    <sheetView view="pageBreakPreview" topLeftCell="A19" zoomScale="60" zoomScaleNormal="100" workbookViewId="0">
      <selection activeCell="M12" sqref="M12"/>
    </sheetView>
  </sheetViews>
  <sheetFormatPr defaultRowHeight="13.5" x14ac:dyDescent="0.15"/>
  <sheetData>
    <row r="1" spans="1:11" ht="28.5" x14ac:dyDescent="0.15">
      <c r="B1" s="291" t="s">
        <v>139</v>
      </c>
      <c r="C1" s="291"/>
      <c r="D1" s="291"/>
      <c r="E1" s="291"/>
      <c r="F1" s="291"/>
      <c r="G1" s="291"/>
      <c r="H1" s="291"/>
      <c r="I1" s="291"/>
      <c r="J1" s="291"/>
    </row>
    <row r="3" spans="1:11" ht="28.5" customHeight="1" x14ac:dyDescent="0.15">
      <c r="A3" s="292" t="s">
        <v>140</v>
      </c>
      <c r="B3" s="292"/>
      <c r="C3" s="292"/>
      <c r="D3" s="292"/>
      <c r="E3" s="292"/>
      <c r="F3" s="292"/>
      <c r="G3" s="292"/>
      <c r="H3" s="292"/>
      <c r="I3" s="292"/>
      <c r="J3" s="292"/>
    </row>
    <row r="4" spans="1:11" ht="28.5" customHeight="1" x14ac:dyDescent="0.15">
      <c r="A4" s="225" t="s">
        <v>141</v>
      </c>
      <c r="B4" s="223" t="s">
        <v>142</v>
      </c>
      <c r="C4" s="224"/>
      <c r="D4" s="224"/>
      <c r="E4" s="224"/>
      <c r="F4" s="224"/>
      <c r="G4" s="224"/>
      <c r="H4" s="224"/>
      <c r="I4" s="224"/>
      <c r="J4" s="224"/>
      <c r="K4" s="224"/>
    </row>
    <row r="25" spans="1:11" ht="42" customHeight="1" x14ac:dyDescent="0.15">
      <c r="A25" s="225" t="s">
        <v>143</v>
      </c>
      <c r="B25" s="290" t="s">
        <v>144</v>
      </c>
      <c r="C25" s="290"/>
      <c r="D25" s="290"/>
      <c r="E25" s="290"/>
      <c r="F25" s="290"/>
      <c r="G25" s="290"/>
      <c r="H25" s="290"/>
      <c r="I25" s="290"/>
      <c r="J25" s="290"/>
      <c r="K25" s="290"/>
    </row>
    <row r="27" spans="1:11" ht="24" customHeight="1" x14ac:dyDescent="0.15">
      <c r="B27" s="61"/>
    </row>
    <row r="41" spans="1:11" ht="28.5" customHeight="1" x14ac:dyDescent="0.15">
      <c r="A41" s="225" t="s">
        <v>145</v>
      </c>
      <c r="B41" s="290" t="s">
        <v>147</v>
      </c>
      <c r="C41" s="290"/>
      <c r="D41" s="290"/>
      <c r="E41" s="290"/>
      <c r="F41" s="290"/>
      <c r="G41" s="290"/>
      <c r="H41" s="290"/>
      <c r="I41" s="290"/>
      <c r="J41" s="290"/>
      <c r="K41" s="290"/>
    </row>
    <row r="46" spans="1:11" ht="21" customHeight="1" x14ac:dyDescent="0.15">
      <c r="B46" s="61"/>
    </row>
    <row r="58" spans="1:11" ht="28.5" customHeight="1" x14ac:dyDescent="0.15">
      <c r="A58" s="225" t="s">
        <v>146</v>
      </c>
      <c r="B58" s="290" t="s">
        <v>148</v>
      </c>
      <c r="C58" s="290"/>
      <c r="D58" s="290"/>
      <c r="E58" s="290"/>
      <c r="F58" s="290"/>
      <c r="G58" s="290"/>
      <c r="H58" s="290"/>
      <c r="I58" s="290"/>
      <c r="J58" s="290"/>
      <c r="K58" s="290"/>
    </row>
    <row r="66" spans="1:11" ht="24.75" customHeight="1" x14ac:dyDescent="0.15">
      <c r="B66" s="61"/>
    </row>
    <row r="77" spans="1:11" ht="28.5" customHeight="1" x14ac:dyDescent="0.15">
      <c r="A77" s="225" t="s">
        <v>149</v>
      </c>
      <c r="B77" s="290" t="s">
        <v>150</v>
      </c>
      <c r="C77" s="290"/>
      <c r="D77" s="290"/>
      <c r="E77" s="290"/>
      <c r="F77" s="290"/>
      <c r="G77" s="290"/>
      <c r="H77" s="290"/>
      <c r="I77" s="290"/>
      <c r="J77" s="290"/>
      <c r="K77" s="290"/>
    </row>
  </sheetData>
  <mergeCells count="6">
    <mergeCell ref="B77:K77"/>
    <mergeCell ref="B1:J1"/>
    <mergeCell ref="A3:J3"/>
    <mergeCell ref="B25:K25"/>
    <mergeCell ref="B41:K41"/>
    <mergeCell ref="B58:K58"/>
  </mergeCells>
  <phoneticPr fontId="15"/>
  <pageMargins left="0.7" right="0.7" top="0.75" bottom="0.75" header="0.3" footer="0.3"/>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Q138"/>
  <sheetViews>
    <sheetView view="pageBreakPreview" zoomScale="130" zoomScaleNormal="110" zoomScaleSheetLayoutView="130" workbookViewId="0">
      <selection activeCell="B8" sqref="B8:D8"/>
    </sheetView>
  </sheetViews>
  <sheetFormatPr defaultColWidth="9" defaultRowHeight="12" x14ac:dyDescent="0.15"/>
  <cols>
    <col min="1" max="1" width="3.25" style="1" customWidth="1"/>
    <col min="2" max="3" width="3.25" style="1" bestFit="1" customWidth="1"/>
    <col min="4" max="4" width="3.25" style="1" customWidth="1"/>
    <col min="5" max="5" width="10" style="1" customWidth="1"/>
    <col min="6" max="6" width="25" style="1" customWidth="1"/>
    <col min="7" max="7" width="14.5" style="1" customWidth="1"/>
    <col min="8" max="11" width="3.875" style="1" customWidth="1"/>
    <col min="12" max="12" width="20.5" style="88" customWidth="1"/>
    <col min="13" max="13" width="1.625" style="1" customWidth="1"/>
    <col min="14" max="15" width="3.125" style="1" customWidth="1"/>
    <col min="16" max="16384" width="9" style="1"/>
  </cols>
  <sheetData>
    <row r="1" spans="1:15" s="14" customFormat="1" x14ac:dyDescent="0.15">
      <c r="A1" s="272" t="s">
        <v>138</v>
      </c>
      <c r="B1" s="272"/>
      <c r="C1" s="272"/>
      <c r="L1" s="117"/>
    </row>
    <row r="2" spans="1:15" s="14" customFormat="1" ht="18.75" x14ac:dyDescent="0.15">
      <c r="A2" s="268" t="s">
        <v>185</v>
      </c>
      <c r="B2" s="268"/>
      <c r="C2" s="268"/>
      <c r="D2" s="268"/>
      <c r="E2" s="268"/>
      <c r="F2" s="268"/>
      <c r="G2" s="268"/>
      <c r="H2" s="268"/>
      <c r="I2" s="268"/>
      <c r="J2" s="268"/>
      <c r="K2" s="268"/>
      <c r="L2" s="268"/>
    </row>
    <row r="3" spans="1:15" s="14" customFormat="1" ht="9" customHeight="1" x14ac:dyDescent="0.15">
      <c r="L3" s="117"/>
    </row>
    <row r="4" spans="1:15" s="14" customFormat="1" ht="13.7" customHeight="1" x14ac:dyDescent="0.15">
      <c r="A4" s="121"/>
      <c r="B4" s="121"/>
      <c r="C4" s="121"/>
      <c r="D4" s="121"/>
      <c r="E4" s="121"/>
      <c r="F4" s="121"/>
      <c r="G4" s="340" t="s">
        <v>137</v>
      </c>
      <c r="H4" s="340"/>
      <c r="I4" s="340"/>
      <c r="J4" s="340"/>
      <c r="K4" s="340"/>
      <c r="L4" s="340"/>
    </row>
    <row r="5" spans="1:15" s="14" customFormat="1" ht="13.7" customHeight="1" x14ac:dyDescent="0.15">
      <c r="A5" s="121"/>
      <c r="B5" s="121"/>
      <c r="C5" s="121"/>
      <c r="D5" s="121"/>
      <c r="E5" s="121"/>
      <c r="F5" s="121"/>
      <c r="G5" s="122" t="s">
        <v>132</v>
      </c>
      <c r="H5" s="123"/>
      <c r="I5" s="123"/>
      <c r="J5" s="123"/>
      <c r="K5" s="123"/>
      <c r="L5" s="123"/>
    </row>
    <row r="6" spans="1:15" s="14" customFormat="1" ht="9.75" customHeight="1" x14ac:dyDescent="0.15">
      <c r="A6" s="121"/>
      <c r="B6" s="121"/>
      <c r="C6" s="121"/>
      <c r="D6" s="121"/>
      <c r="E6" s="121"/>
      <c r="F6" s="121"/>
      <c r="G6" s="121"/>
      <c r="H6" s="121"/>
      <c r="I6" s="121"/>
      <c r="J6" s="121"/>
      <c r="K6" s="121"/>
      <c r="L6" s="124"/>
    </row>
    <row r="7" spans="1:15" s="14" customFormat="1" ht="15.6" customHeight="1" x14ac:dyDescent="0.15">
      <c r="A7" s="125" t="s">
        <v>115</v>
      </c>
      <c r="B7" s="341" t="s">
        <v>116</v>
      </c>
      <c r="C7" s="341"/>
      <c r="D7" s="341"/>
      <c r="E7" s="341"/>
      <c r="F7" s="121"/>
      <c r="G7" s="293" t="s">
        <v>152</v>
      </c>
      <c r="H7" s="293"/>
      <c r="I7" s="293"/>
      <c r="J7" s="293"/>
      <c r="K7" s="293"/>
      <c r="L7" s="124"/>
    </row>
    <row r="8" spans="1:15" s="14" customFormat="1" ht="15.6" customHeight="1" x14ac:dyDescent="0.15">
      <c r="A8" s="125" t="s">
        <v>117</v>
      </c>
      <c r="B8" s="351"/>
      <c r="C8" s="351"/>
      <c r="D8" s="351"/>
      <c r="E8" s="121" t="s">
        <v>56</v>
      </c>
      <c r="F8" s="121"/>
      <c r="G8" s="121"/>
      <c r="H8" s="121"/>
      <c r="I8" s="121"/>
      <c r="J8" s="121"/>
      <c r="K8" s="121"/>
      <c r="L8" s="124"/>
    </row>
    <row r="9" spans="1:15" s="14" customFormat="1" ht="15.75" customHeight="1" x14ac:dyDescent="0.15">
      <c r="A9" s="121"/>
      <c r="B9" s="123"/>
      <c r="C9" s="313"/>
      <c r="D9" s="313"/>
      <c r="E9" s="313"/>
      <c r="F9" s="121"/>
      <c r="G9" s="121" t="s">
        <v>157</v>
      </c>
      <c r="H9" s="121"/>
      <c r="I9" s="121"/>
      <c r="J9" s="121"/>
      <c r="K9" s="121"/>
      <c r="L9" s="124"/>
    </row>
    <row r="10" spans="1:15" s="14" customFormat="1" ht="15.75" customHeight="1" x14ac:dyDescent="0.15">
      <c r="A10" s="121"/>
      <c r="B10" s="123"/>
      <c r="C10" s="313"/>
      <c r="D10" s="313"/>
      <c r="E10" s="313"/>
      <c r="F10" s="121"/>
      <c r="G10" s="121" t="s">
        <v>153</v>
      </c>
      <c r="H10" s="121"/>
      <c r="I10" s="121"/>
      <c r="J10" s="121"/>
      <c r="K10" s="121"/>
      <c r="L10" s="124"/>
    </row>
    <row r="11" spans="1:15" s="14" customFormat="1" ht="13.7" customHeight="1" x14ac:dyDescent="0.15">
      <c r="A11" s="125" t="s">
        <v>119</v>
      </c>
      <c r="B11" s="121" t="s">
        <v>118</v>
      </c>
      <c r="C11" s="121"/>
      <c r="D11" s="121"/>
      <c r="E11" s="121"/>
      <c r="F11" s="121"/>
      <c r="G11" s="121"/>
      <c r="H11" s="121"/>
      <c r="I11" s="121"/>
      <c r="J11" s="121"/>
      <c r="K11" s="121"/>
      <c r="L11" s="121"/>
    </row>
    <row r="12" spans="1:15" s="14" customFormat="1" ht="13.7" customHeight="1" x14ac:dyDescent="0.15">
      <c r="A12" s="121"/>
      <c r="B12" s="126" t="s">
        <v>120</v>
      </c>
      <c r="C12" s="121"/>
      <c r="D12" s="121"/>
      <c r="E12" s="121"/>
      <c r="F12" s="121"/>
      <c r="G12" s="121"/>
      <c r="H12" s="121"/>
      <c r="I12" s="121"/>
      <c r="J12" s="121"/>
      <c r="K12" s="121"/>
      <c r="L12" s="121"/>
    </row>
    <row r="13" spans="1:15" s="14" customFormat="1" ht="13.7" customHeight="1" x14ac:dyDescent="0.15">
      <c r="A13" s="121"/>
      <c r="B13" s="126" t="s">
        <v>121</v>
      </c>
      <c r="C13" s="121"/>
      <c r="D13" s="121"/>
      <c r="E13" s="121"/>
      <c r="F13" s="121"/>
      <c r="G13" s="121"/>
      <c r="H13" s="121"/>
      <c r="I13" s="121"/>
      <c r="J13" s="121"/>
      <c r="K13" s="121"/>
      <c r="L13" s="121"/>
    </row>
    <row r="14" spans="1:15" s="14" customFormat="1" ht="13.7" customHeight="1" thickBot="1" x14ac:dyDescent="0.2">
      <c r="A14" s="121"/>
      <c r="B14" s="126" t="s">
        <v>122</v>
      </c>
      <c r="C14" s="121"/>
      <c r="D14" s="121"/>
      <c r="E14" s="121"/>
      <c r="F14" s="121"/>
      <c r="G14" s="121"/>
      <c r="H14" s="121"/>
      <c r="I14" s="121"/>
      <c r="J14" s="121"/>
      <c r="K14" s="121"/>
      <c r="L14" s="121"/>
    </row>
    <row r="15" spans="1:15" s="14" customFormat="1" ht="13.7" customHeight="1" thickBot="1" x14ac:dyDescent="0.2">
      <c r="A15" s="125" t="s">
        <v>123</v>
      </c>
      <c r="B15" s="121" t="s">
        <v>124</v>
      </c>
      <c r="C15" s="121"/>
      <c r="D15" s="121"/>
      <c r="E15" s="121"/>
      <c r="F15" s="121"/>
      <c r="G15" s="121"/>
      <c r="H15" s="121"/>
      <c r="I15" s="121"/>
      <c r="J15" s="121"/>
      <c r="K15" s="121"/>
      <c r="L15" s="121"/>
      <c r="N15" s="283" t="s">
        <v>30</v>
      </c>
      <c r="O15" s="284"/>
    </row>
    <row r="16" spans="1:15" ht="13.9" customHeight="1" x14ac:dyDescent="0.15">
      <c r="A16" s="294" t="s">
        <v>135</v>
      </c>
      <c r="B16" s="281" t="s">
        <v>0</v>
      </c>
      <c r="C16" s="281" t="s">
        <v>1</v>
      </c>
      <c r="D16" s="294" t="s">
        <v>15</v>
      </c>
      <c r="E16" s="309" t="s">
        <v>114</v>
      </c>
      <c r="F16" s="310"/>
      <c r="G16" s="296" t="s">
        <v>3</v>
      </c>
      <c r="H16" s="298" t="s">
        <v>126</v>
      </c>
      <c r="I16" s="299"/>
      <c r="J16" s="298" t="s">
        <v>127</v>
      </c>
      <c r="K16" s="299"/>
      <c r="L16" s="281" t="s">
        <v>63</v>
      </c>
      <c r="N16" s="300" t="s">
        <v>31</v>
      </c>
      <c r="O16" s="300" t="s">
        <v>32</v>
      </c>
    </row>
    <row r="17" spans="1:15" ht="42.75" thickBot="1" x14ac:dyDescent="0.2">
      <c r="A17" s="295"/>
      <c r="B17" s="282"/>
      <c r="C17" s="282"/>
      <c r="D17" s="295"/>
      <c r="E17" s="311"/>
      <c r="F17" s="312"/>
      <c r="G17" s="297"/>
      <c r="H17" s="127" t="s">
        <v>17</v>
      </c>
      <c r="I17" s="128" t="s">
        <v>18</v>
      </c>
      <c r="J17" s="127" t="s">
        <v>17</v>
      </c>
      <c r="K17" s="128" t="s">
        <v>18</v>
      </c>
      <c r="L17" s="282"/>
      <c r="N17" s="301"/>
      <c r="O17" s="301"/>
    </row>
    <row r="18" spans="1:15" ht="12.75" customHeight="1" thickBot="1" x14ac:dyDescent="0.2">
      <c r="A18" s="302" t="s">
        <v>22</v>
      </c>
      <c r="B18" s="305" t="s">
        <v>7</v>
      </c>
      <c r="C18" s="201"/>
      <c r="D18" s="199"/>
      <c r="E18" s="319" t="str">
        <f>IF(N18="","",IF(O18="","",VLOOKUP(N18&amp;O18,指導内容例!$C$3:$D$105,2,FALSE)))</f>
        <v/>
      </c>
      <c r="F18" s="320"/>
      <c r="G18" s="131"/>
      <c r="H18" s="205" t="str">
        <f>IF(E18="","",1)</f>
        <v/>
      </c>
      <c r="I18" s="206" t="str">
        <f t="shared" ref="I18" si="0">IF(E18="","",1)</f>
        <v/>
      </c>
      <c r="J18" s="205" t="str">
        <f>IF(H18="","",H18)</f>
        <v/>
      </c>
      <c r="K18" s="206" t="str">
        <f>IF(I18="","",I18)</f>
        <v/>
      </c>
      <c r="L18" s="207"/>
      <c r="M18" s="2"/>
      <c r="N18" s="63"/>
      <c r="O18" s="64"/>
    </row>
    <row r="19" spans="1:15" ht="12.75" thickBot="1" x14ac:dyDescent="0.2">
      <c r="A19" s="303"/>
      <c r="B19" s="305"/>
      <c r="C19" s="201"/>
      <c r="D19" s="135"/>
      <c r="E19" s="321" t="str">
        <f>IF(N19="","",IF(O19="","",VLOOKUP(N19&amp;O19,指導内容例!$C$3:$D$105,2,FALSE)))</f>
        <v/>
      </c>
      <c r="F19" s="322"/>
      <c r="G19" s="131"/>
      <c r="H19" s="205" t="str">
        <f t="shared" ref="H19:H27" si="1">IF(E19="","",1)</f>
        <v/>
      </c>
      <c r="I19" s="206" t="str">
        <f t="shared" ref="I19:I26" si="2">IF(E19="","",1)</f>
        <v/>
      </c>
      <c r="J19" s="205" t="str">
        <f t="shared" ref="J19:J27" si="3">IF(H19="","",J18+H19)</f>
        <v/>
      </c>
      <c r="K19" s="206" t="str">
        <f t="shared" ref="K19:K27" si="4">IF(I19="","",K18+I19)</f>
        <v/>
      </c>
      <c r="L19" s="208"/>
      <c r="M19" s="2"/>
      <c r="N19" s="64"/>
      <c r="O19" s="64"/>
    </row>
    <row r="20" spans="1:15" ht="12.75" thickBot="1" x14ac:dyDescent="0.2">
      <c r="A20" s="303"/>
      <c r="B20" s="305"/>
      <c r="C20" s="201"/>
      <c r="D20" s="135"/>
      <c r="E20" s="321" t="str">
        <f>IF(N20="","",IF(O20="","",VLOOKUP(N20&amp;O20,指導内容例!$C$3:$D$105,2,FALSE)))</f>
        <v/>
      </c>
      <c r="F20" s="322"/>
      <c r="G20" s="131"/>
      <c r="H20" s="205" t="str">
        <f t="shared" si="1"/>
        <v/>
      </c>
      <c r="I20" s="206" t="str">
        <f t="shared" si="2"/>
        <v/>
      </c>
      <c r="J20" s="205" t="str">
        <f t="shared" si="3"/>
        <v/>
      </c>
      <c r="K20" s="206" t="str">
        <f t="shared" si="4"/>
        <v/>
      </c>
      <c r="L20" s="11"/>
      <c r="M20" s="2"/>
      <c r="N20" s="63"/>
      <c r="O20" s="64"/>
    </row>
    <row r="21" spans="1:15" ht="12.6" customHeight="1" thickBot="1" x14ac:dyDescent="0.2">
      <c r="A21" s="303"/>
      <c r="B21" s="305"/>
      <c r="C21" s="201"/>
      <c r="D21" s="135"/>
      <c r="E21" s="321" t="str">
        <f>IF(N21="","",IF(O21="","",VLOOKUP(N21&amp;O21,指導内容例!$C$3:$D$105,2,FALSE)))</f>
        <v/>
      </c>
      <c r="F21" s="322"/>
      <c r="G21" s="131"/>
      <c r="H21" s="205" t="str">
        <f t="shared" si="1"/>
        <v/>
      </c>
      <c r="I21" s="206" t="str">
        <f t="shared" si="2"/>
        <v/>
      </c>
      <c r="J21" s="205" t="str">
        <f t="shared" si="3"/>
        <v/>
      </c>
      <c r="K21" s="206" t="str">
        <f t="shared" si="4"/>
        <v/>
      </c>
      <c r="L21" s="11"/>
      <c r="M21" s="2"/>
      <c r="N21" s="63"/>
      <c r="O21" s="64"/>
    </row>
    <row r="22" spans="1:15" ht="12.75" thickBot="1" x14ac:dyDescent="0.2">
      <c r="A22" s="303"/>
      <c r="B22" s="305"/>
      <c r="C22" s="201"/>
      <c r="D22" s="135"/>
      <c r="E22" s="321" t="str">
        <f>IF(N22="","",IF(O22="","",VLOOKUP(N22&amp;O22,指導内容例!$C$3:$D$105,2,FALSE)))</f>
        <v/>
      </c>
      <c r="F22" s="322"/>
      <c r="G22" s="131"/>
      <c r="H22" s="205" t="str">
        <f t="shared" si="1"/>
        <v/>
      </c>
      <c r="I22" s="206" t="str">
        <f t="shared" si="2"/>
        <v/>
      </c>
      <c r="J22" s="205" t="str">
        <f t="shared" si="3"/>
        <v/>
      </c>
      <c r="K22" s="206" t="str">
        <f t="shared" si="4"/>
        <v/>
      </c>
      <c r="L22" s="131" t="s">
        <v>173</v>
      </c>
      <c r="M22" s="2"/>
      <c r="N22" s="63"/>
      <c r="O22" s="64"/>
    </row>
    <row r="23" spans="1:15" ht="12.75" thickBot="1" x14ac:dyDescent="0.2">
      <c r="A23" s="303"/>
      <c r="B23" s="305"/>
      <c r="C23" s="201"/>
      <c r="D23" s="135"/>
      <c r="E23" s="321" t="str">
        <f>IF(N23="","",IF(O23="","",VLOOKUP(N23&amp;O23,指導内容例!$C$3:$D$105,2,FALSE)))</f>
        <v/>
      </c>
      <c r="F23" s="322"/>
      <c r="G23" s="131"/>
      <c r="H23" s="205" t="str">
        <f t="shared" si="1"/>
        <v/>
      </c>
      <c r="I23" s="206" t="str">
        <f t="shared" si="2"/>
        <v/>
      </c>
      <c r="J23" s="205" t="str">
        <f t="shared" si="3"/>
        <v/>
      </c>
      <c r="K23" s="206" t="str">
        <f t="shared" si="4"/>
        <v/>
      </c>
      <c r="L23" s="208" t="s">
        <v>176</v>
      </c>
      <c r="M23" s="2"/>
      <c r="N23" s="63"/>
      <c r="O23" s="64"/>
    </row>
    <row r="24" spans="1:15" ht="13.7" customHeight="1" thickBot="1" x14ac:dyDescent="0.2">
      <c r="A24" s="303"/>
      <c r="B24" s="305"/>
      <c r="C24" s="201"/>
      <c r="D24" s="135"/>
      <c r="E24" s="321" t="str">
        <f>IF(N24="","",IF(O24="","",VLOOKUP(N24&amp;O24,指導内容例!$C$3:$D$105,2,FALSE)))</f>
        <v/>
      </c>
      <c r="F24" s="322"/>
      <c r="G24" s="131"/>
      <c r="H24" s="205" t="str">
        <f>IF(E24="","",1)</f>
        <v/>
      </c>
      <c r="I24" s="206" t="str">
        <f t="shared" si="2"/>
        <v/>
      </c>
      <c r="J24" s="205" t="str">
        <f>IF(H24="","",J23+H24)</f>
        <v/>
      </c>
      <c r="K24" s="206" t="str">
        <f>IF(I24="","",K23+I24)</f>
        <v/>
      </c>
      <c r="L24" s="136"/>
      <c r="M24" s="2"/>
      <c r="N24" s="63"/>
      <c r="O24" s="64"/>
    </row>
    <row r="25" spans="1:15" ht="13.7" customHeight="1" thickBot="1" x14ac:dyDescent="0.2">
      <c r="A25" s="303"/>
      <c r="B25" s="305"/>
      <c r="C25" s="201"/>
      <c r="D25" s="135"/>
      <c r="E25" s="321" t="str">
        <f>IF(N25="","",IF(O25="","",VLOOKUP(N25&amp;O25,指導内容例!$C$3:$D$105,2,FALSE)))</f>
        <v/>
      </c>
      <c r="F25" s="322"/>
      <c r="G25" s="131"/>
      <c r="H25" s="205" t="str">
        <f t="shared" si="1"/>
        <v/>
      </c>
      <c r="I25" s="206" t="str">
        <f t="shared" si="2"/>
        <v/>
      </c>
      <c r="J25" s="205" t="str">
        <f t="shared" si="3"/>
        <v/>
      </c>
      <c r="K25" s="206" t="str">
        <f t="shared" si="4"/>
        <v/>
      </c>
      <c r="L25" s="136"/>
      <c r="M25" s="2"/>
      <c r="N25" s="63"/>
      <c r="O25" s="64"/>
    </row>
    <row r="26" spans="1:15" ht="13.7" customHeight="1" thickBot="1" x14ac:dyDescent="0.2">
      <c r="A26" s="303"/>
      <c r="B26" s="305"/>
      <c r="C26" s="201"/>
      <c r="D26" s="135"/>
      <c r="E26" s="321" t="str">
        <f>IF(N26="","",IF(O26="","",VLOOKUP(N26&amp;O26,指導内容例!$C$3:$D$105,2,FALSE)))</f>
        <v/>
      </c>
      <c r="F26" s="322"/>
      <c r="G26" s="131"/>
      <c r="H26" s="205" t="str">
        <f t="shared" si="1"/>
        <v/>
      </c>
      <c r="I26" s="206" t="str">
        <f t="shared" si="2"/>
        <v/>
      </c>
      <c r="J26" s="205" t="str">
        <f t="shared" si="3"/>
        <v/>
      </c>
      <c r="K26" s="206" t="str">
        <f>IF(I26="","",K25+I26)</f>
        <v/>
      </c>
      <c r="L26" s="137" t="s">
        <v>174</v>
      </c>
      <c r="M26" s="3"/>
      <c r="N26" s="63"/>
      <c r="O26" s="64"/>
    </row>
    <row r="27" spans="1:15" ht="12.75" thickBot="1" x14ac:dyDescent="0.2">
      <c r="A27" s="303"/>
      <c r="B27" s="306"/>
      <c r="C27" s="202"/>
      <c r="D27" s="140"/>
      <c r="E27" s="321" t="str">
        <f>IF(N27="","",IF(O27="","",VLOOKUP(N27&amp;O27,指導内容例!$C$3:$D$105,2,FALSE)))</f>
        <v/>
      </c>
      <c r="F27" s="322"/>
      <c r="G27" s="141"/>
      <c r="H27" s="205" t="str">
        <f t="shared" si="1"/>
        <v/>
      </c>
      <c r="I27" s="206" t="str">
        <f>IF(E27="","",1)</f>
        <v/>
      </c>
      <c r="J27" s="205" t="str">
        <f t="shared" si="3"/>
        <v/>
      </c>
      <c r="K27" s="211" t="str">
        <f t="shared" si="4"/>
        <v/>
      </c>
      <c r="L27" s="147" t="s">
        <v>155</v>
      </c>
      <c r="M27" s="3"/>
      <c r="N27" s="63"/>
      <c r="O27" s="64"/>
    </row>
    <row r="28" spans="1:15" ht="12.75" thickBot="1" x14ac:dyDescent="0.2">
      <c r="A28" s="303"/>
      <c r="B28" s="305" t="s">
        <v>14</v>
      </c>
      <c r="C28" s="201"/>
      <c r="D28" s="135"/>
      <c r="E28" s="325" t="str">
        <f>IF(N28="","",IF(O28="","",VLOOKUP(N28&amp;O28,指導内容例!$C$3:$D$105,2,FALSE)))</f>
        <v/>
      </c>
      <c r="F28" s="326"/>
      <c r="G28" s="131"/>
      <c r="H28" s="221" t="str">
        <f>IF(E28="","",1)</f>
        <v/>
      </c>
      <c r="I28" s="222" t="str">
        <f t="shared" ref="I28" si="5">IF(E28="","",1)</f>
        <v/>
      </c>
      <c r="J28" s="221" t="str">
        <f t="shared" ref="J28:K28" si="6">IF(H28="","",J27+H28)</f>
        <v/>
      </c>
      <c r="K28" s="206" t="str">
        <f t="shared" si="6"/>
        <v/>
      </c>
      <c r="L28" s="131"/>
      <c r="N28" s="64"/>
      <c r="O28" s="64"/>
    </row>
    <row r="29" spans="1:15" ht="12.6" customHeight="1" thickBot="1" x14ac:dyDescent="0.2">
      <c r="A29" s="303"/>
      <c r="B29" s="305"/>
      <c r="C29" s="201"/>
      <c r="D29" s="135"/>
      <c r="E29" s="321" t="str">
        <f>IF(N29="","",IF(O29="","",VLOOKUP(N29&amp;O29,指導内容例!$C$3:$D$105,2,FALSE)))</f>
        <v/>
      </c>
      <c r="F29" s="322"/>
      <c r="G29" s="131"/>
      <c r="H29" s="205" t="str">
        <f t="shared" ref="H29:H54" si="7">IF(E29="","",1)</f>
        <v/>
      </c>
      <c r="I29" s="206" t="str">
        <f t="shared" ref="I29:I54" si="8">IF(E29="","",1)</f>
        <v/>
      </c>
      <c r="J29" s="205" t="str">
        <f t="shared" ref="J29:J54" si="9">IF(H29="","",J28+H29)</f>
        <v/>
      </c>
      <c r="K29" s="206" t="str">
        <f t="shared" ref="K29:K54" si="10">IF(I29="","",K28+I29)</f>
        <v/>
      </c>
      <c r="L29" s="208" t="s">
        <v>154</v>
      </c>
      <c r="M29" s="227"/>
      <c r="N29" s="64"/>
      <c r="O29" s="64"/>
    </row>
    <row r="30" spans="1:15" ht="12.6" customHeight="1" thickBot="1" x14ac:dyDescent="0.2">
      <c r="A30" s="303"/>
      <c r="B30" s="305"/>
      <c r="C30" s="201"/>
      <c r="D30" s="135"/>
      <c r="E30" s="321" t="str">
        <f>IF(N30="","",IF(O30="","",VLOOKUP(N30&amp;O30,指導内容例!$C$3:$D$105,2,FALSE)))</f>
        <v/>
      </c>
      <c r="F30" s="322"/>
      <c r="G30" s="131"/>
      <c r="H30" s="205" t="str">
        <f t="shared" si="7"/>
        <v/>
      </c>
      <c r="I30" s="206" t="str">
        <f t="shared" si="8"/>
        <v/>
      </c>
      <c r="J30" s="205" t="str">
        <f t="shared" si="9"/>
        <v/>
      </c>
      <c r="K30" s="206" t="str">
        <f t="shared" si="10"/>
        <v/>
      </c>
      <c r="L30" s="131"/>
      <c r="N30" s="64"/>
      <c r="O30" s="64"/>
    </row>
    <row r="31" spans="1:15" ht="12.6" customHeight="1" thickBot="1" x14ac:dyDescent="0.2">
      <c r="A31" s="303"/>
      <c r="B31" s="305"/>
      <c r="C31" s="201"/>
      <c r="D31" s="135"/>
      <c r="E31" s="321" t="str">
        <f>IF(N31="","",IF(O31="","",VLOOKUP(N31&amp;O31,指導内容例!$C$3:$D$105,2,FALSE)))</f>
        <v/>
      </c>
      <c r="F31" s="322"/>
      <c r="G31" s="131"/>
      <c r="H31" s="205" t="str">
        <f t="shared" si="7"/>
        <v/>
      </c>
      <c r="I31" s="206" t="str">
        <f t="shared" si="8"/>
        <v/>
      </c>
      <c r="J31" s="205" t="str">
        <f t="shared" si="9"/>
        <v/>
      </c>
      <c r="K31" s="206" t="str">
        <f t="shared" si="10"/>
        <v/>
      </c>
      <c r="L31" s="208"/>
      <c r="N31" s="64"/>
      <c r="O31" s="64"/>
    </row>
    <row r="32" spans="1:15" ht="12.6" customHeight="1" thickBot="1" x14ac:dyDescent="0.2">
      <c r="A32" s="303"/>
      <c r="B32" s="305"/>
      <c r="C32" s="201"/>
      <c r="D32" s="135"/>
      <c r="E32" s="321" t="str">
        <f>IF(N32="","",IF(O32="","",VLOOKUP(N32&amp;O32,指導内容例!$C$3:$D$105,2,FALSE)))</f>
        <v/>
      </c>
      <c r="F32" s="322"/>
      <c r="G32" s="131"/>
      <c r="H32" s="205" t="str">
        <f t="shared" si="7"/>
        <v/>
      </c>
      <c r="I32" s="206" t="str">
        <f t="shared" si="8"/>
        <v/>
      </c>
      <c r="J32" s="205" t="str">
        <f t="shared" si="9"/>
        <v/>
      </c>
      <c r="K32" s="206" t="str">
        <f t="shared" si="10"/>
        <v/>
      </c>
      <c r="L32" s="131" t="s">
        <v>175</v>
      </c>
      <c r="N32" s="64"/>
      <c r="O32" s="64"/>
    </row>
    <row r="33" spans="1:15" ht="12.6" customHeight="1" thickBot="1" x14ac:dyDescent="0.2">
      <c r="A33" s="303"/>
      <c r="B33" s="305"/>
      <c r="C33" s="201"/>
      <c r="D33" s="135"/>
      <c r="E33" s="321" t="str">
        <f>IF(N33="","",IF(O33="","",VLOOKUP(N33&amp;O33,指導内容例!$C$3:$D$105,2,FALSE)))</f>
        <v/>
      </c>
      <c r="F33" s="322"/>
      <c r="G33" s="131"/>
      <c r="H33" s="205" t="str">
        <f t="shared" si="7"/>
        <v/>
      </c>
      <c r="I33" s="206" t="str">
        <f t="shared" si="8"/>
        <v/>
      </c>
      <c r="J33" s="205" t="str">
        <f t="shared" si="9"/>
        <v/>
      </c>
      <c r="K33" s="206" t="str">
        <f t="shared" si="10"/>
        <v/>
      </c>
      <c r="L33" s="209" t="s">
        <v>131</v>
      </c>
      <c r="N33" s="64"/>
      <c r="O33" s="64"/>
    </row>
    <row r="34" spans="1:15" ht="12.6" customHeight="1" thickBot="1" x14ac:dyDescent="0.2">
      <c r="A34" s="303"/>
      <c r="B34" s="305"/>
      <c r="C34" s="201"/>
      <c r="D34" s="135"/>
      <c r="E34" s="321" t="str">
        <f>IF(N34="","",IF(O34="","",VLOOKUP(N34&amp;O34,指導内容例!$C$3:$D$105,2,FALSE)))</f>
        <v/>
      </c>
      <c r="F34" s="322"/>
      <c r="G34" s="131"/>
      <c r="H34" s="205" t="str">
        <f t="shared" si="7"/>
        <v/>
      </c>
      <c r="I34" s="206" t="str">
        <f t="shared" si="8"/>
        <v/>
      </c>
      <c r="J34" s="205" t="str">
        <f t="shared" si="9"/>
        <v/>
      </c>
      <c r="K34" s="206" t="str">
        <f t="shared" si="10"/>
        <v/>
      </c>
      <c r="L34" s="137"/>
      <c r="N34" s="64"/>
      <c r="O34" s="64"/>
    </row>
    <row r="35" spans="1:15" ht="12.6" customHeight="1" thickBot="1" x14ac:dyDescent="0.2">
      <c r="A35" s="303"/>
      <c r="B35" s="305"/>
      <c r="C35" s="201"/>
      <c r="D35" s="135"/>
      <c r="E35" s="321" t="str">
        <f>IF(N35="","",IF(O35="","",VLOOKUP(N35&amp;O35,指導内容例!$C$3:$D$105,2,FALSE)))</f>
        <v/>
      </c>
      <c r="F35" s="322"/>
      <c r="G35" s="131"/>
      <c r="H35" s="205" t="str">
        <f t="shared" si="7"/>
        <v/>
      </c>
      <c r="I35" s="206" t="str">
        <f t="shared" si="8"/>
        <v/>
      </c>
      <c r="J35" s="205" t="str">
        <f t="shared" si="9"/>
        <v/>
      </c>
      <c r="K35" s="206" t="str">
        <f t="shared" si="10"/>
        <v/>
      </c>
      <c r="L35" s="145"/>
      <c r="N35" s="64"/>
      <c r="O35" s="64"/>
    </row>
    <row r="36" spans="1:15" ht="12.75" thickBot="1" x14ac:dyDescent="0.2">
      <c r="A36" s="303"/>
      <c r="B36" s="305"/>
      <c r="C36" s="201"/>
      <c r="D36" s="135"/>
      <c r="E36" s="321" t="str">
        <f>IF(N36="","",IF(O36="","",VLOOKUP(N36&amp;O36,指導内容例!$C$3:$D$105,2,FALSE)))</f>
        <v/>
      </c>
      <c r="F36" s="322"/>
      <c r="G36" s="131"/>
      <c r="H36" s="205" t="str">
        <f t="shared" si="7"/>
        <v/>
      </c>
      <c r="I36" s="206" t="str">
        <f t="shared" si="8"/>
        <v/>
      </c>
      <c r="J36" s="205" t="str">
        <f t="shared" si="9"/>
        <v/>
      </c>
      <c r="K36" s="206" t="str">
        <f t="shared" si="10"/>
        <v/>
      </c>
      <c r="L36" s="146"/>
      <c r="N36" s="64"/>
      <c r="O36" s="64"/>
    </row>
    <row r="37" spans="1:15" ht="12.75" thickBot="1" x14ac:dyDescent="0.2">
      <c r="A37" s="303"/>
      <c r="B37" s="306"/>
      <c r="C37" s="202"/>
      <c r="D37" s="140"/>
      <c r="E37" s="327" t="str">
        <f>IF(N37="","",IF(O37="","",VLOOKUP(N37&amp;O37,指導内容例!$C$3:$D$105,2,FALSE)))</f>
        <v/>
      </c>
      <c r="F37" s="328"/>
      <c r="G37" s="131"/>
      <c r="H37" s="210" t="str">
        <f t="shared" si="7"/>
        <v/>
      </c>
      <c r="I37" s="211" t="str">
        <f t="shared" si="8"/>
        <v/>
      </c>
      <c r="J37" s="210" t="str">
        <f t="shared" si="9"/>
        <v/>
      </c>
      <c r="K37" s="211" t="str">
        <f t="shared" si="10"/>
        <v/>
      </c>
      <c r="L37" s="147"/>
      <c r="N37" s="64"/>
      <c r="O37" s="64"/>
    </row>
    <row r="38" spans="1:15" ht="12" customHeight="1" thickBot="1" x14ac:dyDescent="0.2">
      <c r="A38" s="303"/>
      <c r="B38" s="307" t="s">
        <v>8</v>
      </c>
      <c r="C38" s="201"/>
      <c r="D38" s="135"/>
      <c r="E38" s="321" t="str">
        <f>IF(N38="","",IF(O38="","",VLOOKUP(N38&amp;O38,指導内容例!$C$3:$D$105,2,FALSE)))</f>
        <v/>
      </c>
      <c r="F38" s="322"/>
      <c r="G38" s="148"/>
      <c r="H38" s="205" t="str">
        <f t="shared" si="7"/>
        <v/>
      </c>
      <c r="I38" s="206" t="str">
        <f t="shared" si="8"/>
        <v/>
      </c>
      <c r="J38" s="205" t="str">
        <f t="shared" si="9"/>
        <v/>
      </c>
      <c r="K38" s="206" t="str">
        <f t="shared" si="10"/>
        <v/>
      </c>
      <c r="L38" s="230"/>
      <c r="N38" s="64"/>
      <c r="O38" s="64"/>
    </row>
    <row r="39" spans="1:15" ht="12.6" customHeight="1" thickBot="1" x14ac:dyDescent="0.2">
      <c r="A39" s="303"/>
      <c r="B39" s="303"/>
      <c r="C39" s="201"/>
      <c r="D39" s="135"/>
      <c r="E39" s="321" t="str">
        <f>IF(N39="","",IF(O39="","",VLOOKUP(N39&amp;O39,指導内容例!$C$3:$D$105,2,FALSE)))</f>
        <v/>
      </c>
      <c r="F39" s="322"/>
      <c r="G39" s="131"/>
      <c r="H39" s="205" t="str">
        <f t="shared" si="7"/>
        <v/>
      </c>
      <c r="I39" s="206" t="str">
        <f t="shared" si="8"/>
        <v/>
      </c>
      <c r="J39" s="205" t="str">
        <f t="shared" si="9"/>
        <v/>
      </c>
      <c r="K39" s="206" t="str">
        <f t="shared" si="10"/>
        <v/>
      </c>
      <c r="L39" s="230"/>
      <c r="N39" s="64"/>
      <c r="O39" s="64"/>
    </row>
    <row r="40" spans="1:15" ht="12.75" thickBot="1" x14ac:dyDescent="0.2">
      <c r="A40" s="303"/>
      <c r="B40" s="303"/>
      <c r="C40" s="201"/>
      <c r="D40" s="135"/>
      <c r="E40" s="321" t="str">
        <f>IF(N40="","",IF(O40="","",VLOOKUP(N40&amp;O40,指導内容例!$C$3:$D$105,2,FALSE)))</f>
        <v/>
      </c>
      <c r="F40" s="322"/>
      <c r="G40" s="131"/>
      <c r="H40" s="205" t="str">
        <f t="shared" si="7"/>
        <v/>
      </c>
      <c r="I40" s="206" t="str">
        <f t="shared" si="8"/>
        <v/>
      </c>
      <c r="J40" s="205" t="str">
        <f t="shared" si="9"/>
        <v/>
      </c>
      <c r="K40" s="206" t="str">
        <f t="shared" si="10"/>
        <v/>
      </c>
      <c r="L40" s="131"/>
      <c r="N40" s="64"/>
      <c r="O40" s="64"/>
    </row>
    <row r="41" spans="1:15" ht="12.75" thickBot="1" x14ac:dyDescent="0.2">
      <c r="A41" s="303"/>
      <c r="B41" s="303"/>
      <c r="C41" s="201"/>
      <c r="D41" s="135"/>
      <c r="E41" s="321" t="str">
        <f>IF(N41="","",IF(O41="","",VLOOKUP(N41&amp;O41,指導内容例!$C$3:$D$105,2,FALSE)))</f>
        <v/>
      </c>
      <c r="F41" s="322"/>
      <c r="G41" s="131"/>
      <c r="H41" s="205" t="str">
        <f t="shared" si="7"/>
        <v/>
      </c>
      <c r="I41" s="206" t="str">
        <f t="shared" si="8"/>
        <v/>
      </c>
      <c r="J41" s="205" t="str">
        <f t="shared" si="9"/>
        <v/>
      </c>
      <c r="K41" s="206" t="str">
        <f t="shared" si="10"/>
        <v/>
      </c>
      <c r="L41" s="131"/>
      <c r="N41" s="64"/>
      <c r="O41" s="64"/>
    </row>
    <row r="42" spans="1:15" ht="12.75" thickBot="1" x14ac:dyDescent="0.2">
      <c r="A42" s="303"/>
      <c r="B42" s="303"/>
      <c r="C42" s="201"/>
      <c r="D42" s="135"/>
      <c r="E42" s="321" t="str">
        <f>IF(N42="","",IF(O42="","",VLOOKUP(N42&amp;O42,指導内容例!$C$3:$D$105,2,FALSE)))</f>
        <v/>
      </c>
      <c r="F42" s="322"/>
      <c r="G42" s="131"/>
      <c r="H42" s="205" t="str">
        <f t="shared" si="7"/>
        <v/>
      </c>
      <c r="I42" s="206" t="str">
        <f t="shared" si="8"/>
        <v/>
      </c>
      <c r="J42" s="205" t="str">
        <f t="shared" si="9"/>
        <v/>
      </c>
      <c r="K42" s="206" t="str">
        <f t="shared" si="10"/>
        <v/>
      </c>
      <c r="L42" s="131" t="s">
        <v>177</v>
      </c>
      <c r="N42" s="64"/>
      <c r="O42" s="64"/>
    </row>
    <row r="43" spans="1:15" ht="12.75" customHeight="1" thickBot="1" x14ac:dyDescent="0.2">
      <c r="A43" s="303"/>
      <c r="B43" s="303"/>
      <c r="C43" s="201"/>
      <c r="D43" s="135"/>
      <c r="E43" s="321" t="str">
        <f>IF(N43="","",IF(O43="","",VLOOKUP(N43&amp;O43,指導内容例!$C$3:$D$105,2,FALSE)))</f>
        <v/>
      </c>
      <c r="F43" s="322"/>
      <c r="G43" s="131"/>
      <c r="H43" s="205" t="str">
        <f t="shared" si="7"/>
        <v/>
      </c>
      <c r="I43" s="206" t="str">
        <f t="shared" si="8"/>
        <v/>
      </c>
      <c r="J43" s="205" t="str">
        <f t="shared" si="9"/>
        <v/>
      </c>
      <c r="K43" s="206" t="str">
        <f t="shared" si="10"/>
        <v/>
      </c>
      <c r="L43" s="208" t="s">
        <v>178</v>
      </c>
      <c r="N43" s="64"/>
      <c r="O43" s="64"/>
    </row>
    <row r="44" spans="1:15" ht="12.75" thickBot="1" x14ac:dyDescent="0.2">
      <c r="A44" s="303"/>
      <c r="B44" s="303"/>
      <c r="C44" s="201"/>
      <c r="D44" s="135"/>
      <c r="E44" s="321" t="str">
        <f>IF(N44="","",IF(O44="","",VLOOKUP(N44&amp;O44,指導内容例!$C$3:$D$105,2,FALSE)))</f>
        <v/>
      </c>
      <c r="F44" s="322"/>
      <c r="G44" s="131"/>
      <c r="H44" s="205" t="str">
        <f t="shared" si="7"/>
        <v/>
      </c>
      <c r="I44" s="206" t="str">
        <f t="shared" si="8"/>
        <v/>
      </c>
      <c r="J44" s="205" t="str">
        <f t="shared" si="9"/>
        <v/>
      </c>
      <c r="K44" s="206" t="str">
        <f t="shared" si="10"/>
        <v/>
      </c>
      <c r="L44" s="137"/>
      <c r="N44" s="64"/>
      <c r="O44" s="64"/>
    </row>
    <row r="45" spans="1:15" ht="12.75" thickBot="1" x14ac:dyDescent="0.2">
      <c r="A45" s="303"/>
      <c r="B45" s="303"/>
      <c r="C45" s="201"/>
      <c r="D45" s="135"/>
      <c r="E45" s="321" t="str">
        <f>IF(N45="","",IF(O45="","",VLOOKUP(N45&amp;O45,指導内容例!$C$3:$D$105,2,FALSE)))</f>
        <v/>
      </c>
      <c r="F45" s="322"/>
      <c r="G45" s="131"/>
      <c r="H45" s="205" t="str">
        <f t="shared" si="7"/>
        <v/>
      </c>
      <c r="I45" s="206" t="str">
        <f t="shared" si="8"/>
        <v/>
      </c>
      <c r="J45" s="205" t="str">
        <f t="shared" si="9"/>
        <v/>
      </c>
      <c r="K45" s="206" t="str">
        <f t="shared" si="10"/>
        <v/>
      </c>
      <c r="L45" s="137"/>
      <c r="N45" s="64"/>
      <c r="O45" s="64"/>
    </row>
    <row r="46" spans="1:15" ht="12.75" thickBot="1" x14ac:dyDescent="0.2">
      <c r="A46" s="303"/>
      <c r="B46" s="303"/>
      <c r="C46" s="201"/>
      <c r="D46" s="135"/>
      <c r="E46" s="321" t="str">
        <f>IF(N46="","",IF(O46="","",VLOOKUP(N46&amp;O46,指導内容例!$C$3:$D$105,2,FALSE)))</f>
        <v/>
      </c>
      <c r="F46" s="322"/>
      <c r="G46" s="131"/>
      <c r="H46" s="205" t="str">
        <f t="shared" si="7"/>
        <v/>
      </c>
      <c r="I46" s="206" t="str">
        <f t="shared" si="8"/>
        <v/>
      </c>
      <c r="J46" s="205" t="str">
        <f t="shared" si="9"/>
        <v/>
      </c>
      <c r="K46" s="206" t="str">
        <f t="shared" si="10"/>
        <v/>
      </c>
      <c r="L46" s="131" t="s">
        <v>179</v>
      </c>
      <c r="N46" s="64"/>
      <c r="O46" s="64"/>
    </row>
    <row r="47" spans="1:15" ht="12.75" thickBot="1" x14ac:dyDescent="0.2">
      <c r="A47" s="303"/>
      <c r="B47" s="308"/>
      <c r="C47" s="202"/>
      <c r="D47" s="140"/>
      <c r="E47" s="321" t="str">
        <f>IF(N47="","",IF(O47="","",VLOOKUP(N47&amp;O47,指導内容例!$C$3:$D$105,2,FALSE)))</f>
        <v/>
      </c>
      <c r="F47" s="322"/>
      <c r="G47" s="131"/>
      <c r="H47" s="205" t="str">
        <f t="shared" si="7"/>
        <v/>
      </c>
      <c r="I47" s="206" t="str">
        <f t="shared" si="8"/>
        <v/>
      </c>
      <c r="J47" s="205" t="str">
        <f t="shared" si="9"/>
        <v/>
      </c>
      <c r="K47" s="211" t="str">
        <f t="shared" si="10"/>
        <v/>
      </c>
      <c r="L47" s="141" t="s">
        <v>156</v>
      </c>
      <c r="N47" s="64"/>
      <c r="O47" s="64"/>
    </row>
    <row r="48" spans="1:15" ht="12.75" thickBot="1" x14ac:dyDescent="0.2">
      <c r="A48" s="303"/>
      <c r="B48" s="305" t="s">
        <v>19</v>
      </c>
      <c r="C48" s="201"/>
      <c r="D48" s="135"/>
      <c r="E48" s="325" t="str">
        <f>IF(N48="","",IF(O48="","",VLOOKUP(N48&amp;O48,指導内容例!$C$3:$D$105,2,FALSE)))</f>
        <v/>
      </c>
      <c r="F48" s="326"/>
      <c r="G48" s="148"/>
      <c r="H48" s="221" t="str">
        <f t="shared" si="7"/>
        <v/>
      </c>
      <c r="I48" s="222" t="str">
        <f t="shared" si="8"/>
        <v/>
      </c>
      <c r="J48" s="221" t="str">
        <f t="shared" si="9"/>
        <v/>
      </c>
      <c r="K48" s="206" t="str">
        <f t="shared" si="10"/>
        <v/>
      </c>
      <c r="L48" s="131"/>
      <c r="N48" s="64"/>
      <c r="O48" s="64"/>
    </row>
    <row r="49" spans="1:17" ht="12.75" thickBot="1" x14ac:dyDescent="0.2">
      <c r="A49" s="303"/>
      <c r="B49" s="305"/>
      <c r="C49" s="201"/>
      <c r="D49" s="135"/>
      <c r="E49" s="321" t="str">
        <f>IF(N49="","",IF(O49="","",VLOOKUP(N49&amp;O49,指導内容例!$C$3:$D$105,2,FALSE)))</f>
        <v/>
      </c>
      <c r="F49" s="322"/>
      <c r="G49" s="131"/>
      <c r="H49" s="205" t="str">
        <f t="shared" si="7"/>
        <v/>
      </c>
      <c r="I49" s="206" t="str">
        <f t="shared" si="8"/>
        <v/>
      </c>
      <c r="J49" s="205" t="str">
        <f t="shared" si="9"/>
        <v/>
      </c>
      <c r="K49" s="206" t="str">
        <f t="shared" si="10"/>
        <v/>
      </c>
      <c r="L49" s="131"/>
      <c r="N49" s="64"/>
      <c r="O49" s="64"/>
    </row>
    <row r="50" spans="1:17" ht="12.75" thickBot="1" x14ac:dyDescent="0.2">
      <c r="A50" s="303"/>
      <c r="B50" s="305"/>
      <c r="C50" s="201"/>
      <c r="D50" s="135"/>
      <c r="E50" s="321" t="str">
        <f>IF(N50="","",IF(O50="","",VLOOKUP(N50&amp;O50,指導内容例!$C$3:$D$105,2,FALSE)))</f>
        <v/>
      </c>
      <c r="F50" s="322"/>
      <c r="G50" s="131"/>
      <c r="H50" s="205" t="str">
        <f t="shared" si="7"/>
        <v/>
      </c>
      <c r="I50" s="206" t="str">
        <f t="shared" si="8"/>
        <v/>
      </c>
      <c r="J50" s="205" t="str">
        <f t="shared" si="9"/>
        <v/>
      </c>
      <c r="K50" s="206" t="str">
        <f t="shared" si="10"/>
        <v/>
      </c>
      <c r="L50" s="131"/>
      <c r="N50" s="64"/>
      <c r="O50" s="64"/>
    </row>
    <row r="51" spans="1:17" ht="12.75" thickBot="1" x14ac:dyDescent="0.2">
      <c r="A51" s="303"/>
      <c r="B51" s="305"/>
      <c r="C51" s="201"/>
      <c r="D51" s="135"/>
      <c r="E51" s="321" t="str">
        <f>IF(N51="","",IF(O51="","",VLOOKUP(N51&amp;O51,指導内容例!$C$3:$D$105,2,FALSE)))</f>
        <v/>
      </c>
      <c r="F51" s="322"/>
      <c r="G51" s="131"/>
      <c r="H51" s="205" t="str">
        <f t="shared" si="7"/>
        <v/>
      </c>
      <c r="I51" s="206" t="str">
        <f t="shared" si="8"/>
        <v/>
      </c>
      <c r="J51" s="205" t="str">
        <f t="shared" si="9"/>
        <v/>
      </c>
      <c r="K51" s="206" t="str">
        <f t="shared" si="10"/>
        <v/>
      </c>
      <c r="L51" s="131"/>
      <c r="N51" s="64"/>
      <c r="O51" s="64"/>
    </row>
    <row r="52" spans="1:17" ht="12.75" thickBot="1" x14ac:dyDescent="0.2">
      <c r="A52" s="303"/>
      <c r="B52" s="305"/>
      <c r="C52" s="203"/>
      <c r="D52" s="135"/>
      <c r="E52" s="321" t="str">
        <f>IF(N52="","",IF(O52="","",VLOOKUP(N52&amp;O52,指導内容例!$C$3:$D$105,2,FALSE)))</f>
        <v/>
      </c>
      <c r="F52" s="322"/>
      <c r="G52" s="131"/>
      <c r="H52" s="205" t="str">
        <f t="shared" si="7"/>
        <v/>
      </c>
      <c r="I52" s="206" t="str">
        <f t="shared" si="8"/>
        <v/>
      </c>
      <c r="J52" s="205" t="str">
        <f t="shared" si="9"/>
        <v/>
      </c>
      <c r="K52" s="206" t="str">
        <f t="shared" si="10"/>
        <v/>
      </c>
      <c r="L52" s="131"/>
      <c r="N52" s="64"/>
      <c r="O52" s="64"/>
    </row>
    <row r="53" spans="1:17" ht="12.75" thickBot="1" x14ac:dyDescent="0.2">
      <c r="A53" s="303"/>
      <c r="B53" s="305"/>
      <c r="C53" s="203"/>
      <c r="D53" s="135"/>
      <c r="E53" s="321" t="str">
        <f>IF(N53="","",IF(O53="","",VLOOKUP(N53&amp;O53,指導内容例!$C$3:$D$105,2,FALSE)))</f>
        <v/>
      </c>
      <c r="F53" s="322"/>
      <c r="G53" s="131"/>
      <c r="H53" s="205" t="str">
        <f t="shared" si="7"/>
        <v/>
      </c>
      <c r="I53" s="206" t="str">
        <f t="shared" si="8"/>
        <v/>
      </c>
      <c r="J53" s="205" t="str">
        <f t="shared" si="9"/>
        <v/>
      </c>
      <c r="K53" s="206" t="str">
        <f t="shared" si="10"/>
        <v/>
      </c>
      <c r="L53" s="208"/>
      <c r="N53" s="64"/>
      <c r="O53" s="64"/>
    </row>
    <row r="54" spans="1:17" ht="12.75" thickBot="1" x14ac:dyDescent="0.2">
      <c r="A54" s="304"/>
      <c r="B54" s="334"/>
      <c r="C54" s="204"/>
      <c r="D54" s="200"/>
      <c r="E54" s="329" t="str">
        <f>IF(N54="","",IF(O54="","",VLOOKUP(N54&amp;O54,指導内容例!$C$3:$D$105,2,FALSE)))</f>
        <v/>
      </c>
      <c r="F54" s="330"/>
      <c r="G54" s="131"/>
      <c r="H54" s="205" t="str">
        <f t="shared" si="7"/>
        <v/>
      </c>
      <c r="I54" s="206" t="str">
        <f t="shared" si="8"/>
        <v/>
      </c>
      <c r="J54" s="205" t="str">
        <f t="shared" si="9"/>
        <v/>
      </c>
      <c r="K54" s="206" t="str">
        <f t="shared" si="10"/>
        <v/>
      </c>
      <c r="L54" s="131"/>
      <c r="M54" s="3"/>
      <c r="N54" s="64"/>
      <c r="O54" s="64"/>
    </row>
    <row r="55" spans="1:17" s="14" customFormat="1" ht="15" customHeight="1" x14ac:dyDescent="0.15">
      <c r="A55" s="156"/>
      <c r="B55" s="156"/>
      <c r="C55" s="149"/>
      <c r="D55" s="157"/>
      <c r="E55" s="158" t="s">
        <v>44</v>
      </c>
      <c r="F55" s="149"/>
      <c r="G55" s="159" t="s">
        <v>45</v>
      </c>
      <c r="H55" s="314" t="s">
        <v>46</v>
      </c>
      <c r="I55" s="314"/>
      <c r="J55" s="314">
        <v>8</v>
      </c>
      <c r="K55" s="314"/>
      <c r="L55" s="160" t="s">
        <v>125</v>
      </c>
      <c r="N55" s="81"/>
      <c r="P55" s="13"/>
      <c r="Q55" s="13"/>
    </row>
    <row r="56" spans="1:17" s="14" customFormat="1" ht="15" customHeight="1" x14ac:dyDescent="0.15">
      <c r="A56" s="156"/>
      <c r="B56" s="156"/>
      <c r="C56" s="149"/>
      <c r="D56" s="157"/>
      <c r="E56" s="161"/>
      <c r="F56" s="149"/>
      <c r="G56" s="149"/>
      <c r="H56" s="335"/>
      <c r="I56" s="335"/>
      <c r="J56" s="313"/>
      <c r="K56" s="313"/>
      <c r="L56" s="162"/>
      <c r="N56" s="82"/>
      <c r="P56" s="13"/>
      <c r="Q56" s="13"/>
    </row>
    <row r="57" spans="1:17" ht="15" customHeight="1" thickBot="1" x14ac:dyDescent="0.2">
      <c r="A57" s="163"/>
      <c r="B57" s="163"/>
      <c r="C57" s="164"/>
      <c r="D57" s="165"/>
      <c r="E57" s="166"/>
      <c r="F57" s="166"/>
      <c r="G57" s="167"/>
      <c r="H57" s="164"/>
      <c r="I57" s="168"/>
      <c r="J57" s="164"/>
      <c r="K57" s="164"/>
      <c r="L57" s="169"/>
    </row>
    <row r="58" spans="1:17" ht="13.9" customHeight="1" thickBot="1" x14ac:dyDescent="0.2">
      <c r="A58" s="294" t="s">
        <v>135</v>
      </c>
      <c r="B58" s="281" t="s">
        <v>0</v>
      </c>
      <c r="C58" s="281" t="s">
        <v>1</v>
      </c>
      <c r="D58" s="294" t="s">
        <v>15</v>
      </c>
      <c r="E58" s="309" t="s">
        <v>2</v>
      </c>
      <c r="F58" s="310"/>
      <c r="G58" s="296" t="s">
        <v>3</v>
      </c>
      <c r="H58" s="298" t="s">
        <v>126</v>
      </c>
      <c r="I58" s="299"/>
      <c r="J58" s="298" t="s">
        <v>127</v>
      </c>
      <c r="K58" s="299"/>
      <c r="L58" s="281" t="s">
        <v>63</v>
      </c>
      <c r="N58" s="249" t="s">
        <v>31</v>
      </c>
      <c r="O58" s="249" t="s">
        <v>32</v>
      </c>
    </row>
    <row r="59" spans="1:17" ht="42.75" thickBot="1" x14ac:dyDescent="0.2">
      <c r="A59" s="295"/>
      <c r="B59" s="282"/>
      <c r="C59" s="282"/>
      <c r="D59" s="295"/>
      <c r="E59" s="311"/>
      <c r="F59" s="312"/>
      <c r="G59" s="297"/>
      <c r="H59" s="127" t="s">
        <v>17</v>
      </c>
      <c r="I59" s="128" t="s">
        <v>18</v>
      </c>
      <c r="J59" s="127" t="s">
        <v>17</v>
      </c>
      <c r="K59" s="128" t="s">
        <v>18</v>
      </c>
      <c r="L59" s="282"/>
      <c r="N59" s="249"/>
      <c r="O59" s="249"/>
    </row>
    <row r="60" spans="1:17" ht="12.6" customHeight="1" thickBot="1" x14ac:dyDescent="0.2">
      <c r="A60" s="302" t="s">
        <v>48</v>
      </c>
      <c r="B60" s="303" t="s">
        <v>9</v>
      </c>
      <c r="C60" s="151"/>
      <c r="D60" s="135"/>
      <c r="E60" s="315" t="str">
        <f>IF(N60="","",IF(O60="","",VLOOKUP(N60&amp;O60,指導内容例!$C$3:$D$105,2,FALSE)))</f>
        <v/>
      </c>
      <c r="F60" s="316"/>
      <c r="G60" s="131"/>
      <c r="H60" s="205" t="str">
        <f>IF(E60="","",1)</f>
        <v/>
      </c>
      <c r="I60" s="206" t="str">
        <f t="shared" ref="I60:I61" si="11">IF(E60="","",1)</f>
        <v/>
      </c>
      <c r="J60" s="205" t="str">
        <f>IF(H60="","",H60)</f>
        <v/>
      </c>
      <c r="K60" s="206" t="str">
        <f>IF(I60="","",I60)</f>
        <v/>
      </c>
      <c r="L60" s="170"/>
      <c r="M60" s="3"/>
      <c r="N60" s="64"/>
      <c r="O60" s="64"/>
    </row>
    <row r="61" spans="1:17" ht="12.6" customHeight="1" thickBot="1" x14ac:dyDescent="0.2">
      <c r="A61" s="303"/>
      <c r="B61" s="303"/>
      <c r="C61" s="151"/>
      <c r="D61" s="135"/>
      <c r="E61" s="315" t="str">
        <f>IF(N61="","",IF(O61="","",VLOOKUP(N61&amp;O61,指導内容例!$C$3:$D$105,2,FALSE)))</f>
        <v/>
      </c>
      <c r="F61" s="316"/>
      <c r="G61" s="131"/>
      <c r="H61" s="205" t="str">
        <f>IF(E61="","",1)</f>
        <v/>
      </c>
      <c r="I61" s="206" t="str">
        <f t="shared" si="11"/>
        <v/>
      </c>
      <c r="J61" s="205" t="str">
        <f>IF(H61="","",J60+H61)</f>
        <v/>
      </c>
      <c r="K61" s="206" t="str">
        <f t="shared" ref="K61" si="12">IF(I61="","",K60+I61)</f>
        <v/>
      </c>
      <c r="L61" s="195"/>
      <c r="N61" s="64"/>
      <c r="O61" s="64"/>
    </row>
    <row r="62" spans="1:17" ht="12.6" customHeight="1" thickBot="1" x14ac:dyDescent="0.2">
      <c r="A62" s="303"/>
      <c r="B62" s="303"/>
      <c r="C62" s="129"/>
      <c r="D62" s="135"/>
      <c r="E62" s="315" t="str">
        <f>IF(N62="","",IF(O62="","",VLOOKUP(N62&amp;O62,指導内容例!$C$3:$D$105,2,FALSE)))</f>
        <v/>
      </c>
      <c r="F62" s="316"/>
      <c r="G62" s="131"/>
      <c r="H62" s="205" t="str">
        <f t="shared" ref="H62:H109" si="13">IF(E62="","",1)</f>
        <v/>
      </c>
      <c r="I62" s="206" t="str">
        <f t="shared" ref="I62:I109" si="14">IF(E62="","",1)</f>
        <v/>
      </c>
      <c r="J62" s="205" t="str">
        <f t="shared" ref="J62:J109" si="15">IF(H62="","",J61+H62)</f>
        <v/>
      </c>
      <c r="K62" s="206" t="str">
        <f t="shared" ref="K62:K109" si="16">IF(I62="","",K61+I62)</f>
        <v/>
      </c>
      <c r="L62" s="195"/>
      <c r="N62" s="64"/>
      <c r="O62" s="64"/>
    </row>
    <row r="63" spans="1:17" ht="12.6" customHeight="1" thickBot="1" x14ac:dyDescent="0.2">
      <c r="A63" s="303"/>
      <c r="B63" s="303"/>
      <c r="C63" s="151"/>
      <c r="D63" s="135"/>
      <c r="E63" s="315" t="str">
        <f>IF(N63="","",IF(O63="","",VLOOKUP(N63&amp;O63,指導内容例!$C$3:$D$105,2,FALSE)))</f>
        <v/>
      </c>
      <c r="F63" s="316"/>
      <c r="G63" s="131"/>
      <c r="H63" s="205" t="str">
        <f t="shared" si="13"/>
        <v/>
      </c>
      <c r="I63" s="206" t="str">
        <f t="shared" si="14"/>
        <v/>
      </c>
      <c r="J63" s="205" t="str">
        <f t="shared" si="15"/>
        <v/>
      </c>
      <c r="K63" s="206" t="str">
        <f t="shared" si="16"/>
        <v/>
      </c>
      <c r="L63" s="212"/>
      <c r="N63" s="64"/>
      <c r="O63" s="64"/>
    </row>
    <row r="64" spans="1:17" ht="12.6" customHeight="1" thickBot="1" x14ac:dyDescent="0.2">
      <c r="A64" s="303"/>
      <c r="B64" s="303"/>
      <c r="C64" s="151"/>
      <c r="D64" s="135"/>
      <c r="E64" s="315" t="str">
        <f>IF(N64="","",IF(O64="","",VLOOKUP(N64&amp;O64,指導内容例!$C$3:$D$105,2,FALSE)))</f>
        <v/>
      </c>
      <c r="F64" s="316"/>
      <c r="G64" s="131"/>
      <c r="H64" s="205" t="str">
        <f t="shared" si="13"/>
        <v/>
      </c>
      <c r="I64" s="206" t="str">
        <f t="shared" si="14"/>
        <v/>
      </c>
      <c r="J64" s="205" t="str">
        <f t="shared" si="15"/>
        <v/>
      </c>
      <c r="K64" s="206" t="str">
        <f t="shared" si="16"/>
        <v/>
      </c>
      <c r="L64" s="137"/>
      <c r="M64" s="3"/>
      <c r="N64" s="64"/>
      <c r="O64" s="64"/>
    </row>
    <row r="65" spans="1:15" ht="12.6" customHeight="1" thickBot="1" x14ac:dyDescent="0.2">
      <c r="A65" s="303"/>
      <c r="B65" s="303"/>
      <c r="C65" s="151"/>
      <c r="D65" s="135"/>
      <c r="E65" s="315" t="str">
        <f>IF(N65="","",IF(O65="","",VLOOKUP(N65&amp;O65,指導内容例!$C$3:$D$105,2,FALSE)))</f>
        <v/>
      </c>
      <c r="F65" s="316"/>
      <c r="G65" s="131"/>
      <c r="H65" s="205" t="str">
        <f t="shared" si="13"/>
        <v/>
      </c>
      <c r="I65" s="206" t="str">
        <f t="shared" si="14"/>
        <v/>
      </c>
      <c r="J65" s="205" t="str">
        <f t="shared" si="15"/>
        <v/>
      </c>
      <c r="K65" s="206" t="str">
        <f t="shared" si="16"/>
        <v/>
      </c>
      <c r="L65" s="212"/>
      <c r="M65" s="3"/>
      <c r="N65" s="64"/>
      <c r="O65" s="64"/>
    </row>
    <row r="66" spans="1:15" ht="12.6" customHeight="1" thickBot="1" x14ac:dyDescent="0.2">
      <c r="A66" s="303"/>
      <c r="B66" s="303"/>
      <c r="C66" s="151"/>
      <c r="D66" s="135"/>
      <c r="E66" s="315" t="str">
        <f>IF(N66="","",IF(O66="","",VLOOKUP(N66&amp;O66,指導内容例!$C$3:$D$105,2,FALSE)))</f>
        <v/>
      </c>
      <c r="F66" s="316"/>
      <c r="G66" s="131"/>
      <c r="H66" s="205" t="str">
        <f t="shared" si="13"/>
        <v/>
      </c>
      <c r="I66" s="206" t="str">
        <f t="shared" si="14"/>
        <v/>
      </c>
      <c r="J66" s="205" t="str">
        <f t="shared" si="15"/>
        <v/>
      </c>
      <c r="K66" s="206" t="str">
        <f t="shared" si="16"/>
        <v/>
      </c>
      <c r="L66" s="136"/>
      <c r="M66" s="3"/>
      <c r="N66" s="64"/>
      <c r="O66" s="64"/>
    </row>
    <row r="67" spans="1:15" ht="12.6" customHeight="1" thickBot="1" x14ac:dyDescent="0.2">
      <c r="A67" s="303"/>
      <c r="B67" s="303"/>
      <c r="C67" s="151"/>
      <c r="D67" s="135"/>
      <c r="E67" s="315" t="str">
        <f>IF(N67="","",IF(O67="","",VLOOKUP(N67&amp;O67,指導内容例!$C$3:$D$105,2,FALSE)))</f>
        <v/>
      </c>
      <c r="F67" s="316"/>
      <c r="G67" s="131"/>
      <c r="H67" s="205" t="str">
        <f t="shared" si="13"/>
        <v/>
      </c>
      <c r="I67" s="206" t="str">
        <f t="shared" si="14"/>
        <v/>
      </c>
      <c r="J67" s="205" t="str">
        <f t="shared" si="15"/>
        <v/>
      </c>
      <c r="K67" s="206" t="str">
        <f t="shared" si="16"/>
        <v/>
      </c>
      <c r="L67" s="136"/>
      <c r="M67" s="3"/>
      <c r="N67" s="64"/>
      <c r="O67" s="64"/>
    </row>
    <row r="68" spans="1:15" ht="12.6" customHeight="1" thickBot="1" x14ac:dyDescent="0.2">
      <c r="A68" s="303"/>
      <c r="B68" s="303"/>
      <c r="C68" s="151"/>
      <c r="D68" s="135"/>
      <c r="E68" s="315" t="str">
        <f>IF(N68="","",IF(O68="","",VLOOKUP(N68&amp;O68,指導内容例!$C$3:$D$105,2,FALSE)))</f>
        <v/>
      </c>
      <c r="F68" s="316"/>
      <c r="G68" s="131"/>
      <c r="H68" s="205" t="str">
        <f t="shared" si="13"/>
        <v/>
      </c>
      <c r="I68" s="206" t="str">
        <f t="shared" si="14"/>
        <v/>
      </c>
      <c r="J68" s="205" t="str">
        <f t="shared" si="15"/>
        <v/>
      </c>
      <c r="K68" s="206" t="str">
        <f t="shared" si="16"/>
        <v/>
      </c>
      <c r="L68" s="136"/>
      <c r="M68" s="3"/>
      <c r="N68" s="64"/>
      <c r="O68" s="64"/>
    </row>
    <row r="69" spans="1:15" ht="12.75" thickBot="1" x14ac:dyDescent="0.2">
      <c r="A69" s="303"/>
      <c r="B69" s="308"/>
      <c r="C69" s="139"/>
      <c r="D69" s="140"/>
      <c r="E69" s="323" t="str">
        <f>IF(N69="","",IF(O69="","",VLOOKUP(N69&amp;O69,指導内容例!$C$3:$D$105,2,FALSE)))</f>
        <v/>
      </c>
      <c r="F69" s="324"/>
      <c r="G69" s="141"/>
      <c r="H69" s="205" t="str">
        <f t="shared" si="13"/>
        <v/>
      </c>
      <c r="I69" s="206" t="str">
        <f t="shared" si="14"/>
        <v/>
      </c>
      <c r="J69" s="205" t="str">
        <f t="shared" si="15"/>
        <v/>
      </c>
      <c r="K69" s="206" t="str">
        <f t="shared" si="16"/>
        <v/>
      </c>
      <c r="L69" s="147"/>
      <c r="M69" s="3"/>
      <c r="N69" s="64"/>
      <c r="O69" s="64"/>
    </row>
    <row r="70" spans="1:15" ht="12.6" customHeight="1" thickBot="1" x14ac:dyDescent="0.2">
      <c r="A70" s="303"/>
      <c r="B70" s="303" t="s">
        <v>10</v>
      </c>
      <c r="C70" s="151"/>
      <c r="D70" s="135"/>
      <c r="E70" s="315" t="str">
        <f>IF(N70="","",IF(O70="","",VLOOKUP(N70&amp;O70,指導内容例!$C$3:$D$105,2,FALSE)))</f>
        <v/>
      </c>
      <c r="F70" s="316"/>
      <c r="G70" s="131"/>
      <c r="H70" s="221" t="str">
        <f t="shared" si="13"/>
        <v/>
      </c>
      <c r="I70" s="222" t="str">
        <f t="shared" si="14"/>
        <v/>
      </c>
      <c r="J70" s="221" t="str">
        <f t="shared" si="15"/>
        <v/>
      </c>
      <c r="K70" s="222" t="str">
        <f t="shared" si="16"/>
        <v/>
      </c>
      <c r="L70" s="171"/>
      <c r="N70" s="64"/>
      <c r="O70" s="64"/>
    </row>
    <row r="71" spans="1:15" ht="12.6" customHeight="1" thickBot="1" x14ac:dyDescent="0.2">
      <c r="A71" s="303"/>
      <c r="B71" s="303"/>
      <c r="C71" s="151"/>
      <c r="D71" s="135"/>
      <c r="E71" s="315" t="str">
        <f>IF(N71="","",IF(O71="","",VLOOKUP(N71&amp;O71,指導内容例!$C$3:$D$105,2,FALSE)))</f>
        <v/>
      </c>
      <c r="F71" s="316"/>
      <c r="G71" s="131"/>
      <c r="H71" s="205" t="str">
        <f t="shared" si="13"/>
        <v/>
      </c>
      <c r="I71" s="206" t="str">
        <f t="shared" si="14"/>
        <v/>
      </c>
      <c r="J71" s="205" t="str">
        <f t="shared" si="15"/>
        <v/>
      </c>
      <c r="K71" s="206" t="str">
        <f t="shared" si="16"/>
        <v/>
      </c>
      <c r="L71" s="195"/>
      <c r="N71" s="64"/>
      <c r="O71" s="64"/>
    </row>
    <row r="72" spans="1:15" ht="12.6" customHeight="1" thickBot="1" x14ac:dyDescent="0.2">
      <c r="A72" s="303"/>
      <c r="B72" s="303"/>
      <c r="C72" s="151"/>
      <c r="D72" s="135"/>
      <c r="E72" s="315" t="str">
        <f>IF(N72="","",IF(O72="","",VLOOKUP(N72&amp;O72,指導内容例!$C$3:$D$105,2,FALSE)))</f>
        <v/>
      </c>
      <c r="F72" s="316"/>
      <c r="G72" s="131"/>
      <c r="H72" s="205" t="str">
        <f t="shared" si="13"/>
        <v/>
      </c>
      <c r="I72" s="206" t="str">
        <f t="shared" si="14"/>
        <v/>
      </c>
      <c r="J72" s="205" t="str">
        <f t="shared" si="15"/>
        <v/>
      </c>
      <c r="K72" s="206" t="str">
        <f t="shared" si="16"/>
        <v/>
      </c>
      <c r="L72" s="138"/>
      <c r="N72" s="64"/>
      <c r="O72" s="64"/>
    </row>
    <row r="73" spans="1:15" ht="12.6" customHeight="1" thickBot="1" x14ac:dyDescent="0.2">
      <c r="A73" s="303"/>
      <c r="B73" s="303"/>
      <c r="C73" s="151"/>
      <c r="D73" s="135"/>
      <c r="E73" s="315" t="str">
        <f>IF(N73="","",IF(O73="","",VLOOKUP(N73&amp;O73,指導内容例!$C$3:$D$105,2,FALSE)))</f>
        <v/>
      </c>
      <c r="F73" s="316"/>
      <c r="G73" s="131"/>
      <c r="H73" s="205" t="str">
        <f t="shared" si="13"/>
        <v/>
      </c>
      <c r="I73" s="206" t="str">
        <f t="shared" si="14"/>
        <v/>
      </c>
      <c r="J73" s="205" t="str">
        <f t="shared" si="15"/>
        <v/>
      </c>
      <c r="K73" s="206" t="str">
        <f t="shared" si="16"/>
        <v/>
      </c>
      <c r="L73" s="171"/>
      <c r="N73" s="64"/>
      <c r="O73" s="64"/>
    </row>
    <row r="74" spans="1:15" ht="12.6" customHeight="1" thickBot="1" x14ac:dyDescent="0.2">
      <c r="A74" s="303"/>
      <c r="B74" s="303"/>
      <c r="C74" s="129"/>
      <c r="D74" s="135"/>
      <c r="E74" s="315" t="str">
        <f>IF(N74="","",IF(O74="","",VLOOKUP(N74&amp;O74,指導内容例!$C$3:$D$105,2,FALSE)))</f>
        <v/>
      </c>
      <c r="F74" s="316"/>
      <c r="G74" s="131"/>
      <c r="H74" s="205" t="str">
        <f t="shared" si="13"/>
        <v/>
      </c>
      <c r="I74" s="206" t="str">
        <f t="shared" si="14"/>
        <v/>
      </c>
      <c r="J74" s="205" t="str">
        <f t="shared" si="15"/>
        <v/>
      </c>
      <c r="K74" s="206" t="str">
        <f t="shared" si="16"/>
        <v/>
      </c>
      <c r="L74" s="195"/>
      <c r="N74" s="64"/>
      <c r="O74" s="64"/>
    </row>
    <row r="75" spans="1:15" ht="12.6" customHeight="1" thickBot="1" x14ac:dyDescent="0.2">
      <c r="A75" s="303"/>
      <c r="B75" s="303"/>
      <c r="C75" s="129"/>
      <c r="D75" s="135"/>
      <c r="E75" s="315" t="str">
        <f>IF(N75="","",IF(O75="","",VLOOKUP(N75&amp;O75,指導内容例!$C$3:$D$105,2,FALSE)))</f>
        <v/>
      </c>
      <c r="F75" s="316"/>
      <c r="G75" s="131"/>
      <c r="H75" s="205" t="str">
        <f t="shared" si="13"/>
        <v/>
      </c>
      <c r="I75" s="206" t="str">
        <f t="shared" si="14"/>
        <v/>
      </c>
      <c r="J75" s="205" t="str">
        <f t="shared" si="15"/>
        <v/>
      </c>
      <c r="K75" s="206" t="str">
        <f t="shared" si="16"/>
        <v/>
      </c>
      <c r="L75" s="138"/>
      <c r="N75" s="64"/>
      <c r="O75" s="64"/>
    </row>
    <row r="76" spans="1:15" ht="12.75" thickBot="1" x14ac:dyDescent="0.2">
      <c r="A76" s="303"/>
      <c r="B76" s="303"/>
      <c r="C76" s="129"/>
      <c r="D76" s="135"/>
      <c r="E76" s="315" t="str">
        <f>IF(N76="","",IF(O76="","",VLOOKUP(N76&amp;O76,指導内容例!$C$3:$D$105,2,FALSE)))</f>
        <v/>
      </c>
      <c r="F76" s="316"/>
      <c r="G76" s="131"/>
      <c r="H76" s="205" t="str">
        <f t="shared" si="13"/>
        <v/>
      </c>
      <c r="I76" s="206" t="str">
        <f t="shared" si="14"/>
        <v/>
      </c>
      <c r="J76" s="205" t="str">
        <f t="shared" si="15"/>
        <v/>
      </c>
      <c r="K76" s="206" t="str">
        <f t="shared" si="16"/>
        <v/>
      </c>
      <c r="L76" s="137"/>
      <c r="N76" s="64"/>
      <c r="O76" s="64"/>
    </row>
    <row r="77" spans="1:15" ht="12.75" thickBot="1" x14ac:dyDescent="0.2">
      <c r="A77" s="303"/>
      <c r="B77" s="303"/>
      <c r="C77" s="129"/>
      <c r="D77" s="135"/>
      <c r="E77" s="315" t="str">
        <f>IF(N77="","",IF(O77="","",VLOOKUP(N77&amp;O77,指導内容例!$C$3:$D$105,2,FALSE)))</f>
        <v/>
      </c>
      <c r="F77" s="316"/>
      <c r="G77" s="131"/>
      <c r="H77" s="205" t="str">
        <f t="shared" si="13"/>
        <v/>
      </c>
      <c r="I77" s="206" t="str">
        <f t="shared" si="14"/>
        <v/>
      </c>
      <c r="J77" s="205" t="str">
        <f t="shared" si="15"/>
        <v/>
      </c>
      <c r="K77" s="206" t="str">
        <f t="shared" si="16"/>
        <v/>
      </c>
      <c r="L77" s="172"/>
      <c r="N77" s="64"/>
      <c r="O77" s="64"/>
    </row>
    <row r="78" spans="1:15" ht="12.75" thickBot="1" x14ac:dyDescent="0.2">
      <c r="A78" s="303"/>
      <c r="B78" s="303"/>
      <c r="C78" s="129"/>
      <c r="D78" s="135"/>
      <c r="E78" s="315" t="str">
        <f>IF(N78="","",IF(O78="","",VLOOKUP(N78&amp;O78,指導内容例!$C$3:$D$105,2,FALSE)))</f>
        <v/>
      </c>
      <c r="F78" s="316"/>
      <c r="G78" s="131"/>
      <c r="H78" s="205" t="str">
        <f t="shared" si="13"/>
        <v/>
      </c>
      <c r="I78" s="206" t="str">
        <f t="shared" si="14"/>
        <v/>
      </c>
      <c r="J78" s="205" t="str">
        <f t="shared" si="15"/>
        <v/>
      </c>
      <c r="K78" s="206" t="str">
        <f t="shared" si="16"/>
        <v/>
      </c>
      <c r="L78" s="150"/>
      <c r="N78" s="64"/>
      <c r="O78" s="64"/>
    </row>
    <row r="79" spans="1:15" ht="12.75" thickBot="1" x14ac:dyDescent="0.2">
      <c r="A79" s="303"/>
      <c r="B79" s="308"/>
      <c r="C79" s="139"/>
      <c r="D79" s="140"/>
      <c r="E79" s="315" t="str">
        <f>IF(N79="","",IF(O79="","",VLOOKUP(N79&amp;O79,指導内容例!$C$3:$D$105,2,FALSE)))</f>
        <v/>
      </c>
      <c r="F79" s="316"/>
      <c r="G79" s="141"/>
      <c r="H79" s="210" t="str">
        <f t="shared" si="13"/>
        <v/>
      </c>
      <c r="I79" s="211" t="str">
        <f t="shared" si="14"/>
        <v/>
      </c>
      <c r="J79" s="210" t="str">
        <f t="shared" si="15"/>
        <v/>
      </c>
      <c r="K79" s="211" t="str">
        <f t="shared" si="16"/>
        <v/>
      </c>
      <c r="L79" s="144"/>
      <c r="N79" s="64"/>
      <c r="O79" s="64"/>
    </row>
    <row r="80" spans="1:15" ht="12.75" thickBot="1" x14ac:dyDescent="0.2">
      <c r="A80" s="303"/>
      <c r="B80" s="331" t="s">
        <v>20</v>
      </c>
      <c r="C80" s="129"/>
      <c r="D80" s="135"/>
      <c r="E80" s="317" t="str">
        <f>IF(N80="","",IF(O80="","",VLOOKUP(N80&amp;O80,指導内容例!$C$3:$D$105,2,FALSE)))</f>
        <v/>
      </c>
      <c r="F80" s="318"/>
      <c r="G80" s="131"/>
      <c r="H80" s="205" t="str">
        <f t="shared" si="13"/>
        <v/>
      </c>
      <c r="I80" s="206" t="str">
        <f t="shared" si="14"/>
        <v/>
      </c>
      <c r="J80" s="205" t="str">
        <f t="shared" si="15"/>
        <v/>
      </c>
      <c r="K80" s="206" t="str">
        <f t="shared" si="16"/>
        <v/>
      </c>
      <c r="L80" s="137" t="s">
        <v>183</v>
      </c>
      <c r="N80" s="64"/>
      <c r="O80" s="64"/>
    </row>
    <row r="81" spans="1:15" ht="12.75" thickBot="1" x14ac:dyDescent="0.2">
      <c r="A81" s="303"/>
      <c r="B81" s="331"/>
      <c r="C81" s="129"/>
      <c r="D81" s="135"/>
      <c r="E81" s="315" t="str">
        <f>IF(N81="","",IF(O81="","",VLOOKUP(N81&amp;O81,指導内容例!$C$3:$D$105,2,FALSE)))</f>
        <v/>
      </c>
      <c r="F81" s="316"/>
      <c r="G81" s="131"/>
      <c r="H81" s="205" t="str">
        <f t="shared" si="13"/>
        <v/>
      </c>
      <c r="I81" s="206" t="str">
        <f t="shared" si="14"/>
        <v/>
      </c>
      <c r="J81" s="205" t="str">
        <f t="shared" si="15"/>
        <v/>
      </c>
      <c r="K81" s="206" t="str">
        <f t="shared" si="16"/>
        <v/>
      </c>
      <c r="L81" s="137" t="s">
        <v>151</v>
      </c>
      <c r="N81" s="64"/>
      <c r="O81" s="64"/>
    </row>
    <row r="82" spans="1:15" ht="12.75" thickBot="1" x14ac:dyDescent="0.2">
      <c r="A82" s="303"/>
      <c r="B82" s="331"/>
      <c r="C82" s="129"/>
      <c r="D82" s="135"/>
      <c r="E82" s="315" t="str">
        <f>IF(N82="","",IF(O82="","",VLOOKUP(N82&amp;O82,指導内容例!$C$3:$D$105,2,FALSE)))</f>
        <v/>
      </c>
      <c r="F82" s="316"/>
      <c r="G82" s="131"/>
      <c r="H82" s="205" t="str">
        <f t="shared" si="13"/>
        <v/>
      </c>
      <c r="I82" s="206" t="str">
        <f t="shared" si="14"/>
        <v/>
      </c>
      <c r="J82" s="205" t="str">
        <f t="shared" si="15"/>
        <v/>
      </c>
      <c r="K82" s="206" t="str">
        <f t="shared" si="16"/>
        <v/>
      </c>
      <c r="L82" s="150"/>
      <c r="N82" s="64"/>
      <c r="O82" s="64"/>
    </row>
    <row r="83" spans="1:15" ht="12.75" thickBot="1" x14ac:dyDescent="0.2">
      <c r="A83" s="303"/>
      <c r="B83" s="331"/>
      <c r="C83" s="129"/>
      <c r="D83" s="135"/>
      <c r="E83" s="315" t="str">
        <f>IF(N83="","",IF(O83="","",VLOOKUP(N83&amp;O83,指導内容例!$C$3:$D$105,2,FALSE)))</f>
        <v/>
      </c>
      <c r="F83" s="316"/>
      <c r="G83" s="131"/>
      <c r="H83" s="205" t="str">
        <f t="shared" si="13"/>
        <v/>
      </c>
      <c r="I83" s="206" t="str">
        <f t="shared" si="14"/>
        <v/>
      </c>
      <c r="J83" s="205" t="str">
        <f t="shared" si="15"/>
        <v/>
      </c>
      <c r="K83" s="206" t="str">
        <f t="shared" si="16"/>
        <v/>
      </c>
      <c r="L83" s="150"/>
      <c r="N83" s="64"/>
      <c r="O83" s="64"/>
    </row>
    <row r="84" spans="1:15" ht="12.75" thickBot="1" x14ac:dyDescent="0.2">
      <c r="A84" s="303"/>
      <c r="B84" s="331"/>
      <c r="C84" s="129"/>
      <c r="D84" s="135"/>
      <c r="E84" s="315" t="str">
        <f>IF(N84="","",IF(O84="","",VLOOKUP(N84&amp;O84,指導内容例!$C$3:$D$105,2,FALSE)))</f>
        <v/>
      </c>
      <c r="F84" s="316"/>
      <c r="G84" s="131"/>
      <c r="H84" s="205" t="str">
        <f t="shared" si="13"/>
        <v/>
      </c>
      <c r="I84" s="206" t="str">
        <f t="shared" si="14"/>
        <v/>
      </c>
      <c r="J84" s="205" t="str">
        <f t="shared" si="15"/>
        <v/>
      </c>
      <c r="K84" s="206" t="str">
        <f t="shared" si="16"/>
        <v/>
      </c>
      <c r="L84" s="150"/>
      <c r="N84" s="64"/>
      <c r="O84" s="64"/>
    </row>
    <row r="85" spans="1:15" ht="12.75" thickBot="1" x14ac:dyDescent="0.2">
      <c r="A85" s="303"/>
      <c r="B85" s="331"/>
      <c r="C85" s="129"/>
      <c r="D85" s="135"/>
      <c r="E85" s="315" t="str">
        <f>IF(N85="","",IF(O85="","",VLOOKUP(N85&amp;O85,指導内容例!$C$3:$D$105,2,FALSE)))</f>
        <v/>
      </c>
      <c r="F85" s="316"/>
      <c r="G85" s="131"/>
      <c r="H85" s="205" t="str">
        <f t="shared" si="13"/>
        <v/>
      </c>
      <c r="I85" s="206" t="str">
        <f t="shared" si="14"/>
        <v/>
      </c>
      <c r="J85" s="205" t="str">
        <f t="shared" si="15"/>
        <v/>
      </c>
      <c r="K85" s="206" t="str">
        <f t="shared" si="16"/>
        <v/>
      </c>
      <c r="L85" s="150"/>
      <c r="N85" s="64"/>
      <c r="O85" s="64"/>
    </row>
    <row r="86" spans="1:15" ht="12.75" thickBot="1" x14ac:dyDescent="0.2">
      <c r="A86" s="303"/>
      <c r="B86" s="331"/>
      <c r="C86" s="129"/>
      <c r="D86" s="135"/>
      <c r="E86" s="315" t="str">
        <f>IF(N86="","",IF(O86="","",VLOOKUP(N86&amp;O86,指導内容例!$C$3:$D$105,2,FALSE)))</f>
        <v/>
      </c>
      <c r="F86" s="316"/>
      <c r="G86" s="131"/>
      <c r="H86" s="205" t="str">
        <f t="shared" si="13"/>
        <v/>
      </c>
      <c r="I86" s="206" t="str">
        <f t="shared" si="14"/>
        <v/>
      </c>
      <c r="J86" s="205" t="str">
        <f t="shared" si="15"/>
        <v/>
      </c>
      <c r="K86" s="206" t="str">
        <f t="shared" si="16"/>
        <v/>
      </c>
      <c r="L86" s="150"/>
      <c r="N86" s="64"/>
      <c r="O86" s="64"/>
    </row>
    <row r="87" spans="1:15" ht="12.75" thickBot="1" x14ac:dyDescent="0.2">
      <c r="A87" s="303"/>
      <c r="B87" s="331"/>
      <c r="C87" s="129"/>
      <c r="D87" s="135"/>
      <c r="E87" s="315" t="str">
        <f>IF(N87="","",IF(O87="","",VLOOKUP(N87&amp;O87,指導内容例!$C$3:$D$105,2,FALSE)))</f>
        <v/>
      </c>
      <c r="F87" s="316"/>
      <c r="G87" s="131"/>
      <c r="H87" s="205" t="str">
        <f t="shared" si="13"/>
        <v/>
      </c>
      <c r="I87" s="206" t="str">
        <f t="shared" si="14"/>
        <v/>
      </c>
      <c r="J87" s="205" t="str">
        <f t="shared" si="15"/>
        <v/>
      </c>
      <c r="K87" s="206" t="str">
        <f t="shared" si="16"/>
        <v/>
      </c>
      <c r="L87" s="150"/>
      <c r="N87" s="64"/>
      <c r="O87" s="64"/>
    </row>
    <row r="88" spans="1:15" ht="12.75" thickBot="1" x14ac:dyDescent="0.2">
      <c r="A88" s="303"/>
      <c r="B88" s="331"/>
      <c r="C88" s="129"/>
      <c r="D88" s="135"/>
      <c r="E88" s="315" t="str">
        <f>IF(N88="","",IF(O88="","",VLOOKUP(N88&amp;O88,指導内容例!$C$3:$D$105,2,FALSE)))</f>
        <v/>
      </c>
      <c r="F88" s="316"/>
      <c r="G88" s="131"/>
      <c r="H88" s="205" t="str">
        <f t="shared" si="13"/>
        <v/>
      </c>
      <c r="I88" s="206" t="str">
        <f t="shared" si="14"/>
        <v/>
      </c>
      <c r="J88" s="205" t="str">
        <f t="shared" si="15"/>
        <v/>
      </c>
      <c r="K88" s="206" t="str">
        <f t="shared" si="16"/>
        <v/>
      </c>
      <c r="L88" s="150"/>
      <c r="N88" s="64"/>
      <c r="O88" s="64"/>
    </row>
    <row r="89" spans="1:15" ht="12.75" thickBot="1" x14ac:dyDescent="0.2">
      <c r="A89" s="303"/>
      <c r="B89" s="332"/>
      <c r="C89" s="139"/>
      <c r="D89" s="140"/>
      <c r="E89" s="315" t="str">
        <f>IF(N89="","",IF(O89="","",VLOOKUP(N89&amp;O89,指導内容例!$C$3:$D$105,2,FALSE)))</f>
        <v/>
      </c>
      <c r="F89" s="316"/>
      <c r="G89" s="141"/>
      <c r="H89" s="205" t="str">
        <f t="shared" si="13"/>
        <v/>
      </c>
      <c r="I89" s="206" t="str">
        <f t="shared" si="14"/>
        <v/>
      </c>
      <c r="J89" s="205" t="str">
        <f t="shared" si="15"/>
        <v/>
      </c>
      <c r="K89" s="206" t="str">
        <f t="shared" si="16"/>
        <v/>
      </c>
      <c r="L89" s="144"/>
      <c r="N89" s="64"/>
      <c r="O89" s="64"/>
    </row>
    <row r="90" spans="1:15" ht="12" customHeight="1" thickBot="1" x14ac:dyDescent="0.2">
      <c r="A90" s="303"/>
      <c r="B90" s="331" t="s">
        <v>128</v>
      </c>
      <c r="C90" s="129"/>
      <c r="D90" s="135"/>
      <c r="E90" s="317" t="str">
        <f>IF(N90="","",IF(O90="","",VLOOKUP(N90&amp;O90,指導内容例!$C$3:$D$105,2,FALSE)))</f>
        <v/>
      </c>
      <c r="F90" s="318"/>
      <c r="G90" s="131"/>
      <c r="H90" s="221" t="str">
        <f t="shared" si="13"/>
        <v/>
      </c>
      <c r="I90" s="222" t="str">
        <f t="shared" si="14"/>
        <v/>
      </c>
      <c r="J90" s="221" t="str">
        <f t="shared" si="15"/>
        <v/>
      </c>
      <c r="K90" s="222" t="str">
        <f t="shared" si="16"/>
        <v/>
      </c>
      <c r="L90" s="137"/>
      <c r="N90" s="64"/>
      <c r="O90" s="64"/>
    </row>
    <row r="91" spans="1:15" ht="12" customHeight="1" thickBot="1" x14ac:dyDescent="0.2">
      <c r="A91" s="303"/>
      <c r="B91" s="331"/>
      <c r="C91" s="129"/>
      <c r="D91" s="135"/>
      <c r="E91" s="315" t="str">
        <f>IF(N91="","",IF(O91="","",VLOOKUP(N91&amp;O91,指導内容例!$C$3:$D$105,2,FALSE)))</f>
        <v/>
      </c>
      <c r="F91" s="316"/>
      <c r="G91" s="131"/>
      <c r="H91" s="205" t="str">
        <f t="shared" si="13"/>
        <v/>
      </c>
      <c r="I91" s="206" t="str">
        <f t="shared" si="14"/>
        <v/>
      </c>
      <c r="J91" s="205" t="str">
        <f t="shared" si="15"/>
        <v/>
      </c>
      <c r="K91" s="206" t="str">
        <f t="shared" si="16"/>
        <v/>
      </c>
      <c r="L91" s="195"/>
      <c r="N91" s="64"/>
      <c r="O91" s="64"/>
    </row>
    <row r="92" spans="1:15" ht="12" customHeight="1" thickBot="1" x14ac:dyDescent="0.2">
      <c r="A92" s="303"/>
      <c r="B92" s="331"/>
      <c r="C92" s="129"/>
      <c r="D92" s="135"/>
      <c r="E92" s="315" t="str">
        <f>IF(N92="","",IF(O92="","",VLOOKUP(N92&amp;O92,指導内容例!$C$3:$D$105,2,FALSE)))</f>
        <v/>
      </c>
      <c r="F92" s="316"/>
      <c r="G92" s="131"/>
      <c r="H92" s="205" t="str">
        <f t="shared" si="13"/>
        <v/>
      </c>
      <c r="I92" s="206" t="str">
        <f t="shared" si="14"/>
        <v/>
      </c>
      <c r="J92" s="205" t="str">
        <f t="shared" si="15"/>
        <v/>
      </c>
      <c r="K92" s="206" t="str">
        <f t="shared" si="16"/>
        <v/>
      </c>
      <c r="L92" s="137"/>
      <c r="N92" s="64"/>
      <c r="O92" s="64"/>
    </row>
    <row r="93" spans="1:15" ht="12" customHeight="1" thickBot="1" x14ac:dyDescent="0.2">
      <c r="A93" s="303"/>
      <c r="B93" s="331"/>
      <c r="C93" s="129"/>
      <c r="D93" s="135"/>
      <c r="E93" s="315" t="str">
        <f>IF(N93="","",IF(O93="","",VLOOKUP(N93&amp;O93,指導内容例!$C$3:$D$105,2,FALSE)))</f>
        <v/>
      </c>
      <c r="F93" s="316"/>
      <c r="G93" s="131"/>
      <c r="H93" s="205" t="str">
        <f t="shared" si="13"/>
        <v/>
      </c>
      <c r="I93" s="206" t="str">
        <f t="shared" si="14"/>
        <v/>
      </c>
      <c r="J93" s="205" t="str">
        <f t="shared" si="15"/>
        <v/>
      </c>
      <c r="K93" s="206" t="str">
        <f t="shared" si="16"/>
        <v/>
      </c>
      <c r="L93" s="136"/>
      <c r="N93" s="64"/>
      <c r="O93" s="64"/>
    </row>
    <row r="94" spans="1:15" ht="12" customHeight="1" thickBot="1" x14ac:dyDescent="0.2">
      <c r="A94" s="303"/>
      <c r="B94" s="331"/>
      <c r="C94" s="129"/>
      <c r="D94" s="135"/>
      <c r="E94" s="315" t="str">
        <f>IF(N94="","",IF(O94="","",VLOOKUP(N94&amp;O94,指導内容例!$C$3:$D$105,2,FALSE)))</f>
        <v/>
      </c>
      <c r="F94" s="316"/>
      <c r="G94" s="131"/>
      <c r="H94" s="205" t="str">
        <f t="shared" si="13"/>
        <v/>
      </c>
      <c r="I94" s="206" t="str">
        <f t="shared" si="14"/>
        <v/>
      </c>
      <c r="J94" s="205" t="str">
        <f t="shared" si="15"/>
        <v/>
      </c>
      <c r="K94" s="206" t="str">
        <f t="shared" si="16"/>
        <v/>
      </c>
      <c r="L94" s="137"/>
      <c r="N94" s="64"/>
      <c r="O94" s="64"/>
    </row>
    <row r="95" spans="1:15" ht="12" customHeight="1" thickBot="1" x14ac:dyDescent="0.2">
      <c r="A95" s="303"/>
      <c r="B95" s="331"/>
      <c r="C95" s="129"/>
      <c r="D95" s="135"/>
      <c r="E95" s="315" t="str">
        <f>IF(N95="","",IF(O95="","",VLOOKUP(N95&amp;O95,指導内容例!$C$3:$D$105,2,FALSE)))</f>
        <v/>
      </c>
      <c r="F95" s="316"/>
      <c r="G95" s="131"/>
      <c r="H95" s="205" t="str">
        <f t="shared" si="13"/>
        <v/>
      </c>
      <c r="I95" s="206" t="str">
        <f t="shared" si="14"/>
        <v/>
      </c>
      <c r="J95" s="205" t="str">
        <f t="shared" si="15"/>
        <v/>
      </c>
      <c r="K95" s="206" t="str">
        <f t="shared" si="16"/>
        <v/>
      </c>
      <c r="L95" s="137"/>
      <c r="N95" s="64"/>
      <c r="O95" s="64"/>
    </row>
    <row r="96" spans="1:15" ht="12" customHeight="1" thickBot="1" x14ac:dyDescent="0.2">
      <c r="A96" s="303"/>
      <c r="B96" s="331"/>
      <c r="C96" s="129"/>
      <c r="D96" s="135"/>
      <c r="E96" s="315" t="str">
        <f>IF(N96="","",IF(O96="","",VLOOKUP(N96&amp;O96,指導内容例!$C$3:$D$105,2,FALSE)))</f>
        <v/>
      </c>
      <c r="F96" s="316"/>
      <c r="G96" s="131"/>
      <c r="H96" s="205" t="str">
        <f t="shared" si="13"/>
        <v/>
      </c>
      <c r="I96" s="206" t="str">
        <f t="shared" si="14"/>
        <v/>
      </c>
      <c r="J96" s="205" t="str">
        <f t="shared" si="15"/>
        <v/>
      </c>
      <c r="K96" s="206" t="str">
        <f t="shared" si="16"/>
        <v/>
      </c>
      <c r="L96" s="137"/>
      <c r="N96" s="64"/>
      <c r="O96" s="64"/>
    </row>
    <row r="97" spans="1:17" ht="12" customHeight="1" thickBot="1" x14ac:dyDescent="0.2">
      <c r="A97" s="303"/>
      <c r="B97" s="331"/>
      <c r="C97" s="129"/>
      <c r="D97" s="135"/>
      <c r="E97" s="315" t="str">
        <f>IF(N97="","",IF(O97="","",VLOOKUP(N97&amp;O97,指導内容例!$C$3:$D$105,2,FALSE)))</f>
        <v/>
      </c>
      <c r="F97" s="316"/>
      <c r="G97" s="131"/>
      <c r="H97" s="205" t="str">
        <f t="shared" si="13"/>
        <v/>
      </c>
      <c r="I97" s="206" t="str">
        <f t="shared" si="14"/>
        <v/>
      </c>
      <c r="J97" s="205" t="str">
        <f t="shared" si="15"/>
        <v/>
      </c>
      <c r="K97" s="206" t="str">
        <f t="shared" si="16"/>
        <v/>
      </c>
      <c r="L97" s="137"/>
      <c r="N97" s="64"/>
      <c r="O97" s="64"/>
    </row>
    <row r="98" spans="1:17" ht="12" customHeight="1" thickBot="1" x14ac:dyDescent="0.2">
      <c r="A98" s="303"/>
      <c r="B98" s="331"/>
      <c r="C98" s="129"/>
      <c r="D98" s="135"/>
      <c r="E98" s="315" t="str">
        <f>IF(N98="","",IF(O98="","",VLOOKUP(N98&amp;O98,指導内容例!$C$3:$D$105,2,FALSE)))</f>
        <v/>
      </c>
      <c r="F98" s="316"/>
      <c r="G98" s="131"/>
      <c r="H98" s="205" t="str">
        <f t="shared" si="13"/>
        <v/>
      </c>
      <c r="I98" s="206" t="str">
        <f t="shared" si="14"/>
        <v/>
      </c>
      <c r="J98" s="205" t="str">
        <f t="shared" si="15"/>
        <v/>
      </c>
      <c r="K98" s="206" t="str">
        <f t="shared" si="16"/>
        <v/>
      </c>
      <c r="L98" s="137"/>
      <c r="N98" s="64"/>
      <c r="O98" s="64"/>
    </row>
    <row r="99" spans="1:17" ht="12.75" thickBot="1" x14ac:dyDescent="0.2">
      <c r="A99" s="303"/>
      <c r="B99" s="332"/>
      <c r="C99" s="139"/>
      <c r="D99" s="140"/>
      <c r="E99" s="315" t="str">
        <f>IF(N99="","",IF(O99="","",VLOOKUP(N99&amp;O99,指導内容例!$C$3:$D$105,2,FALSE)))</f>
        <v/>
      </c>
      <c r="F99" s="316"/>
      <c r="G99" s="141"/>
      <c r="H99" s="210" t="str">
        <f t="shared" si="13"/>
        <v/>
      </c>
      <c r="I99" s="211" t="str">
        <f t="shared" si="14"/>
        <v/>
      </c>
      <c r="J99" s="210" t="str">
        <f t="shared" si="15"/>
        <v/>
      </c>
      <c r="K99" s="211" t="str">
        <f t="shared" si="16"/>
        <v/>
      </c>
      <c r="L99" s="226"/>
      <c r="N99" s="64"/>
      <c r="O99" s="64"/>
    </row>
    <row r="100" spans="1:17" ht="12" customHeight="1" thickBot="1" x14ac:dyDescent="0.2">
      <c r="A100" s="303"/>
      <c r="B100" s="331" t="s">
        <v>21</v>
      </c>
      <c r="C100" s="129"/>
      <c r="D100" s="135"/>
      <c r="E100" s="317" t="str">
        <f>IF(N100="","",IF(O100="","",VLOOKUP(N100&amp;O100,指導内容例!$C$3:$D$105,2,FALSE)))</f>
        <v/>
      </c>
      <c r="F100" s="318"/>
      <c r="G100" s="148"/>
      <c r="H100" s="205" t="str">
        <f t="shared" si="13"/>
        <v/>
      </c>
      <c r="I100" s="206" t="str">
        <f t="shared" si="14"/>
        <v/>
      </c>
      <c r="J100" s="205" t="str">
        <f t="shared" si="15"/>
        <v/>
      </c>
      <c r="K100" s="206" t="str">
        <f t="shared" si="16"/>
        <v/>
      </c>
      <c r="L100" s="137"/>
      <c r="N100" s="64"/>
      <c r="O100" s="64"/>
    </row>
    <row r="101" spans="1:17" ht="12.6" customHeight="1" thickBot="1" x14ac:dyDescent="0.2">
      <c r="A101" s="303"/>
      <c r="B101" s="331"/>
      <c r="C101" s="129"/>
      <c r="D101" s="135"/>
      <c r="E101" s="315" t="str">
        <f>IF(N101="","",IF(O101="","",VLOOKUP(N101&amp;O101,指導内容例!$C$3:$D$105,2,FALSE)))</f>
        <v/>
      </c>
      <c r="F101" s="316"/>
      <c r="G101" s="131"/>
      <c r="H101" s="205" t="str">
        <f t="shared" si="13"/>
        <v/>
      </c>
      <c r="I101" s="206" t="str">
        <f t="shared" si="14"/>
        <v/>
      </c>
      <c r="J101" s="205" t="str">
        <f t="shared" si="15"/>
        <v/>
      </c>
      <c r="K101" s="206" t="str">
        <f t="shared" si="16"/>
        <v/>
      </c>
      <c r="L101" s="145"/>
      <c r="N101" s="64"/>
      <c r="O101" s="64"/>
    </row>
    <row r="102" spans="1:17" ht="12.75" thickBot="1" x14ac:dyDescent="0.2">
      <c r="A102" s="303"/>
      <c r="B102" s="331"/>
      <c r="C102" s="129"/>
      <c r="D102" s="135"/>
      <c r="E102" s="315" t="str">
        <f>IF(N102="","",IF(O102="","",VLOOKUP(N102&amp;O102,指導内容例!$C$3:$D$105,2,FALSE)))</f>
        <v/>
      </c>
      <c r="F102" s="316"/>
      <c r="G102" s="131"/>
      <c r="H102" s="205" t="str">
        <f t="shared" si="13"/>
        <v/>
      </c>
      <c r="I102" s="206" t="str">
        <f t="shared" si="14"/>
        <v/>
      </c>
      <c r="J102" s="205" t="str">
        <f t="shared" si="15"/>
        <v/>
      </c>
      <c r="K102" s="206" t="str">
        <f t="shared" si="16"/>
        <v/>
      </c>
      <c r="L102" s="209"/>
      <c r="N102" s="64"/>
      <c r="O102" s="64"/>
    </row>
    <row r="103" spans="1:17" ht="12.75" thickBot="1" x14ac:dyDescent="0.2">
      <c r="A103" s="303"/>
      <c r="B103" s="331"/>
      <c r="C103" s="129"/>
      <c r="D103" s="135"/>
      <c r="E103" s="315" t="str">
        <f>IF(N103="","",IF(O103="","",VLOOKUP(N103&amp;O103,指導内容例!$C$3:$D$105,2,FALSE)))</f>
        <v/>
      </c>
      <c r="F103" s="316"/>
      <c r="G103" s="131"/>
      <c r="H103" s="205" t="str">
        <f t="shared" si="13"/>
        <v/>
      </c>
      <c r="I103" s="206" t="str">
        <f t="shared" si="14"/>
        <v/>
      </c>
      <c r="J103" s="205" t="str">
        <f t="shared" si="15"/>
        <v/>
      </c>
      <c r="K103" s="206" t="str">
        <f t="shared" si="16"/>
        <v/>
      </c>
      <c r="L103" s="195" t="s">
        <v>182</v>
      </c>
      <c r="N103" s="64"/>
      <c r="O103" s="64"/>
    </row>
    <row r="104" spans="1:17" ht="12.75" thickBot="1" x14ac:dyDescent="0.2">
      <c r="A104" s="303"/>
      <c r="B104" s="331"/>
      <c r="C104" s="129"/>
      <c r="D104" s="135"/>
      <c r="E104" s="315" t="str">
        <f>IF(N104="","",IF(O104="","",VLOOKUP(N104&amp;O104,指導内容例!$C$3:$D$105,2,FALSE)))</f>
        <v/>
      </c>
      <c r="F104" s="316"/>
      <c r="G104" s="131"/>
      <c r="H104" s="205" t="str">
        <f t="shared" si="13"/>
        <v/>
      </c>
      <c r="I104" s="206" t="str">
        <f t="shared" si="14"/>
        <v/>
      </c>
      <c r="J104" s="205" t="str">
        <f t="shared" si="15"/>
        <v/>
      </c>
      <c r="K104" s="206" t="str">
        <f t="shared" si="16"/>
        <v/>
      </c>
      <c r="L104" s="146" t="s">
        <v>181</v>
      </c>
      <c r="N104" s="64"/>
      <c r="O104" s="64"/>
    </row>
    <row r="105" spans="1:17" ht="12.75" thickBot="1" x14ac:dyDescent="0.2">
      <c r="A105" s="303"/>
      <c r="B105" s="331"/>
      <c r="C105" s="129"/>
      <c r="D105" s="135"/>
      <c r="E105" s="315" t="str">
        <f>IF(N105="","",IF(O105="","",VLOOKUP(N105&amp;O105,指導内容例!$C$3:$D$105,2,FALSE)))</f>
        <v/>
      </c>
      <c r="F105" s="316"/>
      <c r="G105" s="131"/>
      <c r="H105" s="205" t="str">
        <f t="shared" si="13"/>
        <v/>
      </c>
      <c r="I105" s="206" t="str">
        <f t="shared" si="14"/>
        <v/>
      </c>
      <c r="J105" s="205" t="str">
        <f t="shared" si="15"/>
        <v/>
      </c>
      <c r="K105" s="206" t="str">
        <f t="shared" si="16"/>
        <v/>
      </c>
      <c r="L105" s="229"/>
      <c r="N105" s="64"/>
      <c r="O105" s="64"/>
    </row>
    <row r="106" spans="1:17" ht="12.75" thickBot="1" x14ac:dyDescent="0.2">
      <c r="A106" s="303"/>
      <c r="B106" s="331"/>
      <c r="C106" s="129"/>
      <c r="D106" s="135"/>
      <c r="E106" s="315" t="str">
        <f>IF(N106="","",IF(O106="","",VLOOKUP(N106&amp;O106,指導内容例!$C$3:$D$105,2,FALSE)))</f>
        <v/>
      </c>
      <c r="F106" s="316"/>
      <c r="G106" s="131"/>
      <c r="H106" s="205" t="str">
        <f t="shared" si="13"/>
        <v/>
      </c>
      <c r="I106" s="206" t="str">
        <f t="shared" si="14"/>
        <v/>
      </c>
      <c r="J106" s="205" t="str">
        <f t="shared" si="15"/>
        <v/>
      </c>
      <c r="K106" s="206" t="str">
        <f t="shared" si="16"/>
        <v/>
      </c>
      <c r="L106" s="229"/>
      <c r="N106" s="64"/>
      <c r="O106" s="64"/>
    </row>
    <row r="107" spans="1:17" ht="12.75" thickBot="1" x14ac:dyDescent="0.2">
      <c r="A107" s="303"/>
      <c r="B107" s="331"/>
      <c r="C107" s="129"/>
      <c r="D107" s="135"/>
      <c r="E107" s="315" t="str">
        <f>IF(N107="","",IF(O107="","",VLOOKUP(N107&amp;O107,指導内容例!$C$3:$D$105,2,FALSE)))</f>
        <v/>
      </c>
      <c r="F107" s="316"/>
      <c r="G107" s="131"/>
      <c r="H107" s="205" t="str">
        <f t="shared" si="13"/>
        <v/>
      </c>
      <c r="I107" s="206" t="str">
        <f t="shared" si="14"/>
        <v/>
      </c>
      <c r="J107" s="205" t="str">
        <f t="shared" si="15"/>
        <v/>
      </c>
      <c r="K107" s="206" t="str">
        <f t="shared" si="16"/>
        <v/>
      </c>
      <c r="L107" s="173"/>
      <c r="N107" s="64"/>
      <c r="O107" s="64"/>
    </row>
    <row r="108" spans="1:17" ht="12.75" thickBot="1" x14ac:dyDescent="0.2">
      <c r="A108" s="303"/>
      <c r="B108" s="331"/>
      <c r="C108" s="129"/>
      <c r="D108" s="135"/>
      <c r="E108" s="315" t="str">
        <f>IF(N108="","",IF(O108="","",VLOOKUP(N108&amp;O108,指導内容例!$C$3:$D$105,2,FALSE)))</f>
        <v/>
      </c>
      <c r="F108" s="316"/>
      <c r="G108" s="131"/>
      <c r="H108" s="205" t="str">
        <f t="shared" si="13"/>
        <v/>
      </c>
      <c r="I108" s="206" t="str">
        <f t="shared" si="14"/>
        <v/>
      </c>
      <c r="J108" s="205" t="str">
        <f t="shared" si="15"/>
        <v/>
      </c>
      <c r="K108" s="206" t="str">
        <f t="shared" si="16"/>
        <v/>
      </c>
      <c r="L108" s="173"/>
      <c r="N108" s="64"/>
      <c r="O108" s="64"/>
    </row>
    <row r="109" spans="1:17" ht="12.75" thickBot="1" x14ac:dyDescent="0.2">
      <c r="A109" s="304"/>
      <c r="B109" s="333"/>
      <c r="C109" s="152"/>
      <c r="D109" s="153"/>
      <c r="E109" s="315" t="str">
        <f>IF(N109="","",IF(O109="","",VLOOKUP(N109&amp;O109,指導内容例!$C$3:$D$105,2,FALSE)))</f>
        <v/>
      </c>
      <c r="F109" s="316"/>
      <c r="G109" s="131"/>
      <c r="H109" s="205" t="str">
        <f t="shared" si="13"/>
        <v/>
      </c>
      <c r="I109" s="206" t="str">
        <f t="shared" si="14"/>
        <v/>
      </c>
      <c r="J109" s="205" t="str">
        <f t="shared" si="15"/>
        <v/>
      </c>
      <c r="K109" s="206" t="str">
        <f t="shared" si="16"/>
        <v/>
      </c>
      <c r="L109" s="150"/>
      <c r="N109" s="64"/>
      <c r="O109" s="64"/>
    </row>
    <row r="110" spans="1:17" s="14" customFormat="1" ht="15" customHeight="1" x14ac:dyDescent="0.15">
      <c r="A110" s="156"/>
      <c r="B110" s="156"/>
      <c r="C110" s="149"/>
      <c r="D110" s="157"/>
      <c r="E110" s="174" t="s">
        <v>44</v>
      </c>
      <c r="F110" s="175"/>
      <c r="G110" s="159" t="s">
        <v>45</v>
      </c>
      <c r="H110" s="314" t="s">
        <v>46</v>
      </c>
      <c r="I110" s="314"/>
      <c r="J110" s="314">
        <v>4</v>
      </c>
      <c r="K110" s="314"/>
      <c r="L110" s="160" t="s">
        <v>125</v>
      </c>
      <c r="N110" s="81"/>
      <c r="P110" s="13"/>
      <c r="Q110" s="13"/>
    </row>
    <row r="111" spans="1:17" ht="15" customHeight="1" thickBot="1" x14ac:dyDescent="0.2">
      <c r="A111" s="163"/>
      <c r="B111" s="163"/>
      <c r="C111" s="164"/>
      <c r="D111" s="165"/>
      <c r="E111" s="166"/>
      <c r="F111" s="166"/>
      <c r="G111" s="167"/>
      <c r="H111" s="164"/>
      <c r="I111" s="168"/>
      <c r="J111" s="164"/>
      <c r="K111" s="164"/>
      <c r="L111" s="169"/>
    </row>
    <row r="112" spans="1:17" ht="13.9" customHeight="1" thickBot="1" x14ac:dyDescent="0.2">
      <c r="A112" s="294" t="s">
        <v>135</v>
      </c>
      <c r="B112" s="281" t="s">
        <v>0</v>
      </c>
      <c r="C112" s="281" t="s">
        <v>1</v>
      </c>
      <c r="D112" s="294" t="s">
        <v>15</v>
      </c>
      <c r="E112" s="309" t="s">
        <v>2</v>
      </c>
      <c r="F112" s="310"/>
      <c r="G112" s="296" t="s">
        <v>3</v>
      </c>
      <c r="H112" s="298" t="s">
        <v>126</v>
      </c>
      <c r="I112" s="299"/>
      <c r="J112" s="298" t="s">
        <v>127</v>
      </c>
      <c r="K112" s="299"/>
      <c r="L112" s="281" t="s">
        <v>63</v>
      </c>
      <c r="N112" s="249" t="s">
        <v>31</v>
      </c>
      <c r="O112" s="249" t="s">
        <v>32</v>
      </c>
    </row>
    <row r="113" spans="1:15" ht="42.75" thickBot="1" x14ac:dyDescent="0.2">
      <c r="A113" s="295"/>
      <c r="B113" s="282"/>
      <c r="C113" s="282"/>
      <c r="D113" s="295"/>
      <c r="E113" s="311"/>
      <c r="F113" s="312"/>
      <c r="G113" s="297"/>
      <c r="H113" s="127" t="s">
        <v>17</v>
      </c>
      <c r="I113" s="128" t="s">
        <v>18</v>
      </c>
      <c r="J113" s="127" t="s">
        <v>17</v>
      </c>
      <c r="K113" s="128" t="s">
        <v>18</v>
      </c>
      <c r="L113" s="282"/>
      <c r="N113" s="249"/>
      <c r="O113" s="249"/>
    </row>
    <row r="114" spans="1:15" ht="12.75" thickBot="1" x14ac:dyDescent="0.2">
      <c r="A114" s="302" t="s">
        <v>49</v>
      </c>
      <c r="B114" s="303" t="s">
        <v>11</v>
      </c>
      <c r="C114" s="129"/>
      <c r="D114" s="135"/>
      <c r="E114" s="315" t="str">
        <f>IF(N114="","",IF(O114="","",VLOOKUP(N114&amp;O114,指導内容例!$C$3:$D$105,2,FALSE)))</f>
        <v/>
      </c>
      <c r="F114" s="316"/>
      <c r="G114" s="131"/>
      <c r="H114" s="132" t="str">
        <f>IF(E114="","",1)</f>
        <v/>
      </c>
      <c r="I114" s="133" t="str">
        <f t="shared" ref="I114:I133" si="17">IF(E114="","",1)</f>
        <v/>
      </c>
      <c r="J114" s="132" t="str">
        <f>IF(H114="","",H114)</f>
        <v/>
      </c>
      <c r="K114" s="134" t="str">
        <f>IF(I114="","",I114)</f>
        <v/>
      </c>
      <c r="L114" s="137"/>
      <c r="N114" s="64"/>
      <c r="O114" s="64"/>
    </row>
    <row r="115" spans="1:15" ht="12.75" thickBot="1" x14ac:dyDescent="0.2">
      <c r="A115" s="303"/>
      <c r="B115" s="303"/>
      <c r="C115" s="129"/>
      <c r="D115" s="135"/>
      <c r="E115" s="315" t="str">
        <f>IF(N115="","",IF(O115="","",VLOOKUP(N115&amp;O115,指導内容例!$C$3:$D$105,2,FALSE)))</f>
        <v/>
      </c>
      <c r="F115" s="316"/>
      <c r="G115" s="131"/>
      <c r="H115" s="132" t="str">
        <f t="shared" ref="H115:H133" si="18">IF(E115="","",1)</f>
        <v/>
      </c>
      <c r="I115" s="133" t="str">
        <f t="shared" si="17"/>
        <v/>
      </c>
      <c r="J115" s="132" t="str">
        <f>IF(H115="","",J114+H115)</f>
        <v/>
      </c>
      <c r="K115" s="133" t="str">
        <f>IF(I115="","",K114+I115)</f>
        <v/>
      </c>
      <c r="L115" s="195"/>
      <c r="N115" s="64"/>
      <c r="O115" s="64"/>
    </row>
    <row r="116" spans="1:15" ht="12.75" thickBot="1" x14ac:dyDescent="0.2">
      <c r="A116" s="303"/>
      <c r="B116" s="303"/>
      <c r="C116" s="129"/>
      <c r="D116" s="135"/>
      <c r="E116" s="315" t="str">
        <f>IF(N116="","",IF(O116="","",VLOOKUP(N116&amp;O116,指導内容例!$C$3:$D$105,2,FALSE)))</f>
        <v/>
      </c>
      <c r="F116" s="316"/>
      <c r="G116" s="131"/>
      <c r="H116" s="132" t="str">
        <f t="shared" si="18"/>
        <v/>
      </c>
      <c r="I116" s="133" t="str">
        <f t="shared" si="17"/>
        <v/>
      </c>
      <c r="J116" s="132" t="str">
        <f t="shared" ref="J116:J133" si="19">IF(H116="","",J115+H116)</f>
        <v/>
      </c>
      <c r="K116" s="133" t="str">
        <f t="shared" ref="K116:K132" si="20">IF(I116="","",K115+I116)</f>
        <v/>
      </c>
      <c r="L116" s="150"/>
      <c r="N116" s="64"/>
      <c r="O116" s="64"/>
    </row>
    <row r="117" spans="1:15" ht="12.75" thickBot="1" x14ac:dyDescent="0.2">
      <c r="A117" s="303"/>
      <c r="B117" s="303"/>
      <c r="C117" s="129"/>
      <c r="D117" s="135"/>
      <c r="E117" s="315" t="str">
        <f>IF(N117="","",IF(O117="","",VLOOKUP(N117&amp;O117,指導内容例!$C$3:$D$105,2,FALSE)))</f>
        <v/>
      </c>
      <c r="F117" s="316"/>
      <c r="G117" s="131"/>
      <c r="H117" s="132" t="str">
        <f t="shared" si="18"/>
        <v/>
      </c>
      <c r="I117" s="133" t="str">
        <f t="shared" si="17"/>
        <v/>
      </c>
      <c r="J117" s="132" t="str">
        <f t="shared" si="19"/>
        <v/>
      </c>
      <c r="K117" s="133" t="str">
        <f t="shared" si="20"/>
        <v/>
      </c>
      <c r="L117" s="150"/>
      <c r="N117" s="64"/>
      <c r="O117" s="64"/>
    </row>
    <row r="118" spans="1:15" ht="12.75" thickBot="1" x14ac:dyDescent="0.2">
      <c r="A118" s="303"/>
      <c r="B118" s="303"/>
      <c r="C118" s="129"/>
      <c r="D118" s="135"/>
      <c r="E118" s="315" t="str">
        <f>IF(N118="","",IF(O118="","",VLOOKUP(N118&amp;O118,指導内容例!$C$3:$D$105,2,FALSE)))</f>
        <v/>
      </c>
      <c r="F118" s="316"/>
      <c r="G118" s="131"/>
      <c r="H118" s="132" t="str">
        <f t="shared" si="18"/>
        <v/>
      </c>
      <c r="I118" s="133" t="str">
        <f t="shared" si="17"/>
        <v/>
      </c>
      <c r="J118" s="132" t="str">
        <f t="shared" si="19"/>
        <v/>
      </c>
      <c r="K118" s="133" t="str">
        <f t="shared" si="20"/>
        <v/>
      </c>
      <c r="L118" s="150"/>
      <c r="N118" s="64"/>
      <c r="O118" s="64"/>
    </row>
    <row r="119" spans="1:15" ht="12.75" thickBot="1" x14ac:dyDescent="0.2">
      <c r="A119" s="303"/>
      <c r="B119" s="303"/>
      <c r="C119" s="129"/>
      <c r="D119" s="135"/>
      <c r="E119" s="315" t="str">
        <f>IF(N119="","",IF(O119="","",VLOOKUP(N119&amp;O119,指導内容例!$C$3:$D$105,2,FALSE)))</f>
        <v/>
      </c>
      <c r="F119" s="316"/>
      <c r="G119" s="131"/>
      <c r="H119" s="132" t="str">
        <f t="shared" si="18"/>
        <v/>
      </c>
      <c r="I119" s="133" t="str">
        <f t="shared" si="17"/>
        <v/>
      </c>
      <c r="J119" s="132" t="str">
        <f t="shared" si="19"/>
        <v/>
      </c>
      <c r="K119" s="133" t="str">
        <f t="shared" si="20"/>
        <v/>
      </c>
      <c r="L119" s="150"/>
      <c r="N119" s="64"/>
      <c r="O119" s="64"/>
    </row>
    <row r="120" spans="1:15" ht="12.75" thickBot="1" x14ac:dyDescent="0.2">
      <c r="A120" s="303"/>
      <c r="B120" s="308"/>
      <c r="C120" s="139"/>
      <c r="D120" s="140"/>
      <c r="E120" s="315" t="str">
        <f>IF(N120="","",IF(O120="","",VLOOKUP(N120&amp;O120,指導内容例!$C$3:$D$105,2,FALSE)))</f>
        <v/>
      </c>
      <c r="F120" s="316"/>
      <c r="G120" s="141"/>
      <c r="H120" s="142" t="str">
        <f t="shared" si="18"/>
        <v/>
      </c>
      <c r="I120" s="143" t="str">
        <f t="shared" si="17"/>
        <v/>
      </c>
      <c r="J120" s="142" t="str">
        <f t="shared" si="19"/>
        <v/>
      </c>
      <c r="K120" s="143" t="str">
        <f t="shared" si="20"/>
        <v/>
      </c>
      <c r="L120" s="144"/>
      <c r="N120" s="64"/>
      <c r="O120" s="64"/>
    </row>
    <row r="121" spans="1:15" ht="13.7" customHeight="1" thickBot="1" x14ac:dyDescent="0.2">
      <c r="A121" s="303"/>
      <c r="B121" s="307" t="s">
        <v>12</v>
      </c>
      <c r="C121" s="129"/>
      <c r="D121" s="135"/>
      <c r="E121" s="317" t="str">
        <f>IF(N121="","",IF(O121="","",VLOOKUP(N121&amp;O121,指導内容例!$C$3:$D$105,2,FALSE)))</f>
        <v/>
      </c>
      <c r="F121" s="318"/>
      <c r="G121" s="131"/>
      <c r="H121" s="176" t="str">
        <f t="shared" si="18"/>
        <v/>
      </c>
      <c r="I121" s="133" t="str">
        <f t="shared" si="17"/>
        <v/>
      </c>
      <c r="J121" s="132" t="str">
        <f t="shared" si="19"/>
        <v/>
      </c>
      <c r="K121" s="133" t="str">
        <f t="shared" si="20"/>
        <v/>
      </c>
      <c r="L121" s="177"/>
      <c r="N121" s="64"/>
      <c r="O121" s="64"/>
    </row>
    <row r="122" spans="1:15" ht="12.75" thickBot="1" x14ac:dyDescent="0.2">
      <c r="A122" s="303"/>
      <c r="B122" s="303"/>
      <c r="C122" s="129"/>
      <c r="D122" s="135"/>
      <c r="E122" s="315" t="str">
        <f>IF(N122="","",IF(O122="","",VLOOKUP(N122&amp;O122,指導内容例!$C$3:$D$105,2,FALSE)))</f>
        <v/>
      </c>
      <c r="F122" s="316"/>
      <c r="G122" s="131"/>
      <c r="H122" s="132" t="str">
        <f t="shared" si="18"/>
        <v/>
      </c>
      <c r="I122" s="133" t="str">
        <f t="shared" si="17"/>
        <v/>
      </c>
      <c r="J122" s="132" t="str">
        <f t="shared" si="19"/>
        <v/>
      </c>
      <c r="K122" s="133" t="str">
        <f t="shared" si="20"/>
        <v/>
      </c>
      <c r="L122" s="150"/>
      <c r="N122" s="64"/>
      <c r="O122" s="64"/>
    </row>
    <row r="123" spans="1:15" ht="12.75" thickBot="1" x14ac:dyDescent="0.2">
      <c r="A123" s="303"/>
      <c r="B123" s="303"/>
      <c r="C123" s="129"/>
      <c r="D123" s="135"/>
      <c r="E123" s="315" t="str">
        <f>IF(N123="","",IF(O123="","",VLOOKUP(N123&amp;O123,指導内容例!$C$3:$D$105,2,FALSE)))</f>
        <v/>
      </c>
      <c r="F123" s="316"/>
      <c r="G123" s="131"/>
      <c r="H123" s="132" t="str">
        <f t="shared" si="18"/>
        <v/>
      </c>
      <c r="I123" s="133" t="str">
        <f t="shared" si="17"/>
        <v/>
      </c>
      <c r="J123" s="132" t="str">
        <f t="shared" si="19"/>
        <v/>
      </c>
      <c r="K123" s="133" t="str">
        <f t="shared" si="20"/>
        <v/>
      </c>
      <c r="L123" s="150"/>
      <c r="N123" s="64"/>
      <c r="O123" s="64"/>
    </row>
    <row r="124" spans="1:15" ht="12.75" thickBot="1" x14ac:dyDescent="0.2">
      <c r="A124" s="303"/>
      <c r="B124" s="303"/>
      <c r="C124" s="129"/>
      <c r="D124" s="135"/>
      <c r="E124" s="315" t="str">
        <f>IF(N124="","",IF(O124="","",VLOOKUP(N124&amp;O124,指導内容例!$C$3:$D$105,2,FALSE)))</f>
        <v/>
      </c>
      <c r="F124" s="316"/>
      <c r="G124" s="131"/>
      <c r="H124" s="132" t="str">
        <f t="shared" si="18"/>
        <v/>
      </c>
      <c r="I124" s="133" t="str">
        <f t="shared" si="17"/>
        <v/>
      </c>
      <c r="J124" s="132" t="str">
        <f t="shared" si="19"/>
        <v/>
      </c>
      <c r="K124" s="133" t="str">
        <f t="shared" si="20"/>
        <v/>
      </c>
      <c r="L124" s="150"/>
      <c r="N124" s="64"/>
      <c r="O124" s="64"/>
    </row>
    <row r="125" spans="1:15" ht="12.75" thickBot="1" x14ac:dyDescent="0.2">
      <c r="A125" s="303"/>
      <c r="B125" s="303"/>
      <c r="C125" s="129"/>
      <c r="D125" s="135"/>
      <c r="E125" s="315" t="str">
        <f>IF(N125="","",IF(O125="","",VLOOKUP(N125&amp;O125,指導内容例!$C$3:$D$105,2,FALSE)))</f>
        <v/>
      </c>
      <c r="F125" s="316"/>
      <c r="G125" s="131"/>
      <c r="H125" s="132" t="str">
        <f t="shared" si="18"/>
        <v/>
      </c>
      <c r="I125" s="133" t="str">
        <f t="shared" si="17"/>
        <v/>
      </c>
      <c r="J125" s="132" t="str">
        <f t="shared" si="19"/>
        <v/>
      </c>
      <c r="K125" s="133" t="str">
        <f t="shared" si="20"/>
        <v/>
      </c>
      <c r="L125" s="150"/>
      <c r="N125" s="64"/>
      <c r="O125" s="64"/>
    </row>
    <row r="126" spans="1:15" ht="12.75" thickBot="1" x14ac:dyDescent="0.2">
      <c r="A126" s="303"/>
      <c r="B126" s="303"/>
      <c r="C126" s="129"/>
      <c r="D126" s="135"/>
      <c r="E126" s="315" t="str">
        <f>IF(N126="","",IF(O126="","",VLOOKUP(N126&amp;O126,指導内容例!$C$3:$D$105,2,FALSE)))</f>
        <v/>
      </c>
      <c r="F126" s="316"/>
      <c r="G126" s="131"/>
      <c r="H126" s="132" t="str">
        <f t="shared" si="18"/>
        <v/>
      </c>
      <c r="I126" s="133" t="str">
        <f t="shared" si="17"/>
        <v/>
      </c>
      <c r="J126" s="132" t="str">
        <f>IF(H126="","",J125+H126)</f>
        <v/>
      </c>
      <c r="K126" s="133" t="str">
        <f t="shared" si="20"/>
        <v/>
      </c>
      <c r="L126" s="150"/>
      <c r="N126" s="64"/>
      <c r="O126" s="64"/>
    </row>
    <row r="127" spans="1:15" ht="12.75" thickBot="1" x14ac:dyDescent="0.2">
      <c r="A127" s="303"/>
      <c r="B127" s="303"/>
      <c r="C127" s="129"/>
      <c r="D127" s="135"/>
      <c r="E127" s="315" t="str">
        <f>IF(N127="","",IF(O127="","",VLOOKUP(N127&amp;O127,指導内容例!$C$3:$D$105,2,FALSE)))</f>
        <v/>
      </c>
      <c r="F127" s="316"/>
      <c r="G127" s="131"/>
      <c r="H127" s="132" t="str">
        <f t="shared" si="18"/>
        <v/>
      </c>
      <c r="I127" s="133" t="str">
        <f t="shared" si="17"/>
        <v/>
      </c>
      <c r="J127" s="132" t="str">
        <f t="shared" si="19"/>
        <v/>
      </c>
      <c r="K127" s="133" t="str">
        <f t="shared" si="20"/>
        <v/>
      </c>
      <c r="L127" s="150"/>
      <c r="N127" s="64"/>
      <c r="O127" s="64"/>
    </row>
    <row r="128" spans="1:15" ht="12.75" thickBot="1" x14ac:dyDescent="0.2">
      <c r="A128" s="303"/>
      <c r="B128" s="308"/>
      <c r="C128" s="139"/>
      <c r="D128" s="140"/>
      <c r="E128" s="323" t="str">
        <f>IF(N128="","",IF(O128="","",VLOOKUP(N128&amp;O128,指導内容例!$C$3:$D$105,2,FALSE)))</f>
        <v/>
      </c>
      <c r="F128" s="324"/>
      <c r="G128" s="141"/>
      <c r="H128" s="142" t="str">
        <f t="shared" si="18"/>
        <v/>
      </c>
      <c r="I128" s="143" t="str">
        <f t="shared" si="17"/>
        <v/>
      </c>
      <c r="J128" s="142" t="str">
        <f t="shared" si="19"/>
        <v/>
      </c>
      <c r="K128" s="143" t="str">
        <f t="shared" si="20"/>
        <v/>
      </c>
      <c r="L128" s="144"/>
      <c r="N128" s="64"/>
      <c r="O128" s="64"/>
    </row>
    <row r="129" spans="1:17" ht="13.7" customHeight="1" thickBot="1" x14ac:dyDescent="0.2">
      <c r="A129" s="303"/>
      <c r="B129" s="307" t="s">
        <v>13</v>
      </c>
      <c r="C129" s="129"/>
      <c r="D129" s="135"/>
      <c r="E129" s="315" t="str">
        <f>IF(N129="","",IF(O129="","",VLOOKUP(N129&amp;O129,指導内容例!$C$3:$D$105,2,FALSE)))</f>
        <v/>
      </c>
      <c r="F129" s="316"/>
      <c r="G129" s="148"/>
      <c r="H129" s="176" t="str">
        <f t="shared" si="18"/>
        <v/>
      </c>
      <c r="I129" s="133" t="str">
        <f t="shared" si="17"/>
        <v/>
      </c>
      <c r="J129" s="132" t="str">
        <f t="shared" si="19"/>
        <v/>
      </c>
      <c r="K129" s="133" t="str">
        <f t="shared" si="20"/>
        <v/>
      </c>
      <c r="L129" s="150"/>
      <c r="N129" s="64"/>
      <c r="O129" s="64"/>
    </row>
    <row r="130" spans="1:17" ht="12.75" thickBot="1" x14ac:dyDescent="0.2">
      <c r="A130" s="303"/>
      <c r="B130" s="303"/>
      <c r="C130" s="129"/>
      <c r="D130" s="135"/>
      <c r="E130" s="315" t="str">
        <f>IF(N130="","",IF(O130="","",VLOOKUP(N130&amp;O130,指導内容例!$C$3:$D$105,2,FALSE)))</f>
        <v/>
      </c>
      <c r="F130" s="316"/>
      <c r="G130" s="131"/>
      <c r="H130" s="132" t="str">
        <f t="shared" si="18"/>
        <v/>
      </c>
      <c r="I130" s="133" t="str">
        <f t="shared" si="17"/>
        <v/>
      </c>
      <c r="J130" s="132" t="str">
        <f t="shared" si="19"/>
        <v/>
      </c>
      <c r="K130" s="133" t="str">
        <f t="shared" si="20"/>
        <v/>
      </c>
      <c r="L130" s="150"/>
      <c r="N130" s="64"/>
      <c r="O130" s="64"/>
    </row>
    <row r="131" spans="1:17" ht="12.75" thickBot="1" x14ac:dyDescent="0.2">
      <c r="A131" s="303"/>
      <c r="B131" s="303"/>
      <c r="C131" s="129"/>
      <c r="D131" s="135"/>
      <c r="E131" s="315" t="str">
        <f>IF(N131="","",IF(O131="","",VLOOKUP(N131&amp;O131,指導内容例!$C$3:$D$105,2,FALSE)))</f>
        <v/>
      </c>
      <c r="F131" s="316"/>
      <c r="G131" s="131"/>
      <c r="H131" s="132" t="str">
        <f t="shared" si="18"/>
        <v/>
      </c>
      <c r="I131" s="133" t="str">
        <f t="shared" si="17"/>
        <v/>
      </c>
      <c r="J131" s="132" t="str">
        <f t="shared" si="19"/>
        <v/>
      </c>
      <c r="K131" s="133" t="str">
        <f t="shared" si="20"/>
        <v/>
      </c>
      <c r="L131" s="150"/>
      <c r="N131" s="64"/>
      <c r="O131" s="64"/>
    </row>
    <row r="132" spans="1:17" ht="12.75" thickBot="1" x14ac:dyDescent="0.2">
      <c r="A132" s="303"/>
      <c r="B132" s="303"/>
      <c r="C132" s="129"/>
      <c r="D132" s="135"/>
      <c r="E132" s="315" t="str">
        <f>IF(N132="","",IF(O132="","",VLOOKUP(N132&amp;O132,指導内容例!$C$3:$D$105,2,FALSE)))</f>
        <v/>
      </c>
      <c r="F132" s="316"/>
      <c r="G132" s="131"/>
      <c r="H132" s="132" t="str">
        <f t="shared" si="18"/>
        <v/>
      </c>
      <c r="I132" s="133" t="str">
        <f t="shared" si="17"/>
        <v/>
      </c>
      <c r="J132" s="132" t="str">
        <f t="shared" si="19"/>
        <v/>
      </c>
      <c r="K132" s="133" t="str">
        <f t="shared" si="20"/>
        <v/>
      </c>
      <c r="L132" s="150"/>
      <c r="N132" s="64"/>
      <c r="O132" s="64"/>
    </row>
    <row r="133" spans="1:17" ht="12.75" thickBot="1" x14ac:dyDescent="0.2">
      <c r="A133" s="304"/>
      <c r="B133" s="304"/>
      <c r="C133" s="152"/>
      <c r="D133" s="153"/>
      <c r="E133" s="315" t="str">
        <f>IF(N133="","",IF(O133="","",VLOOKUP(N133&amp;O133,指導内容例!$C$3:$D$105,2,FALSE)))</f>
        <v/>
      </c>
      <c r="F133" s="316"/>
      <c r="G133" s="131"/>
      <c r="H133" s="154" t="str">
        <f t="shared" si="18"/>
        <v/>
      </c>
      <c r="I133" s="155" t="str">
        <f t="shared" si="17"/>
        <v/>
      </c>
      <c r="J133" s="132" t="str">
        <f t="shared" si="19"/>
        <v/>
      </c>
      <c r="K133" s="133" t="str">
        <f>IF(I133="","",K132+I133)</f>
        <v/>
      </c>
      <c r="L133" s="178"/>
      <c r="N133" s="64"/>
      <c r="O133" s="64"/>
    </row>
    <row r="134" spans="1:17" s="14" customFormat="1" ht="15" customHeight="1" x14ac:dyDescent="0.15">
      <c r="A134" s="156"/>
      <c r="B134" s="156"/>
      <c r="C134" s="149"/>
      <c r="D134" s="157"/>
      <c r="E134" s="174" t="s">
        <v>44</v>
      </c>
      <c r="F134" s="175"/>
      <c r="G134" s="159" t="s">
        <v>45</v>
      </c>
      <c r="H134" s="314" t="s">
        <v>46</v>
      </c>
      <c r="I134" s="314"/>
      <c r="J134" s="314">
        <v>0</v>
      </c>
      <c r="K134" s="314"/>
      <c r="L134" s="162" t="s">
        <v>125</v>
      </c>
      <c r="N134" s="81"/>
      <c r="P134" s="13"/>
      <c r="Q134" s="13"/>
    </row>
    <row r="135" spans="1:17" ht="15" customHeight="1" x14ac:dyDescent="0.15">
      <c r="A135" s="156"/>
      <c r="B135" s="156"/>
      <c r="C135" s="149"/>
      <c r="D135" s="157"/>
      <c r="E135" s="179"/>
      <c r="F135" s="179"/>
      <c r="G135" s="180"/>
      <c r="H135" s="149"/>
      <c r="I135" s="181"/>
      <c r="J135" s="149"/>
      <c r="K135" s="149"/>
      <c r="L135" s="182"/>
      <c r="M135" s="3"/>
      <c r="N135" s="3"/>
      <c r="O135" s="3"/>
      <c r="P135" s="3"/>
    </row>
    <row r="136" spans="1:17" ht="21" x14ac:dyDescent="0.15">
      <c r="A136" s="337" t="s">
        <v>47</v>
      </c>
      <c r="B136" s="338"/>
      <c r="C136" s="338"/>
      <c r="D136" s="339"/>
      <c r="E136" s="185" t="s">
        <v>44</v>
      </c>
      <c r="F136" s="186"/>
      <c r="G136" s="187" t="s">
        <v>45</v>
      </c>
      <c r="H136" s="336" t="s">
        <v>46</v>
      </c>
      <c r="I136" s="336"/>
      <c r="J136" s="336">
        <f>J55+J56+J110+J134</f>
        <v>12</v>
      </c>
      <c r="K136" s="336"/>
      <c r="L136" s="188" t="s">
        <v>125</v>
      </c>
      <c r="N136" s="82"/>
      <c r="P136" s="3"/>
    </row>
    <row r="137" spans="1:17" x14ac:dyDescent="0.15">
      <c r="L137" s="108"/>
      <c r="M137" s="3"/>
    </row>
    <row r="138" spans="1:17" x14ac:dyDescent="0.15">
      <c r="E138" s="3"/>
      <c r="F138" s="3"/>
    </row>
  </sheetData>
  <mergeCells count="175">
    <mergeCell ref="A1:C1"/>
    <mergeCell ref="A136:D136"/>
    <mergeCell ref="N15:O15"/>
    <mergeCell ref="A2:L2"/>
    <mergeCell ref="G4:L4"/>
    <mergeCell ref="B7:E7"/>
    <mergeCell ref="B8:D8"/>
    <mergeCell ref="C9:E9"/>
    <mergeCell ref="C10:E10"/>
    <mergeCell ref="E132:F132"/>
    <mergeCell ref="E120:F120"/>
    <mergeCell ref="E121:F121"/>
    <mergeCell ref="E122:F122"/>
    <mergeCell ref="E123:F123"/>
    <mergeCell ref="E124:F124"/>
    <mergeCell ref="E125:F125"/>
    <mergeCell ref="E114:F114"/>
    <mergeCell ref="E115:F115"/>
    <mergeCell ref="E116:F116"/>
    <mergeCell ref="E117:F117"/>
    <mergeCell ref="E118:F118"/>
    <mergeCell ref="E119:F119"/>
    <mergeCell ref="H112:I112"/>
    <mergeCell ref="J112:K112"/>
    <mergeCell ref="E133:F133"/>
    <mergeCell ref="H136:I136"/>
    <mergeCell ref="J136:K136"/>
    <mergeCell ref="E126:F126"/>
    <mergeCell ref="E127:F127"/>
    <mergeCell ref="E128:F128"/>
    <mergeCell ref="E129:F129"/>
    <mergeCell ref="E130:F130"/>
    <mergeCell ref="E131:F131"/>
    <mergeCell ref="H134:I134"/>
    <mergeCell ref="J134:K134"/>
    <mergeCell ref="O112:O113"/>
    <mergeCell ref="H56:I56"/>
    <mergeCell ref="A112:A113"/>
    <mergeCell ref="B112:B113"/>
    <mergeCell ref="C112:C113"/>
    <mergeCell ref="D112:D113"/>
    <mergeCell ref="E112:F113"/>
    <mergeCell ref="G112:G113"/>
    <mergeCell ref="A58:A59"/>
    <mergeCell ref="B58:B59"/>
    <mergeCell ref="C58:C59"/>
    <mergeCell ref="D58:D59"/>
    <mergeCell ref="E58:F59"/>
    <mergeCell ref="G58:G59"/>
    <mergeCell ref="H58:I58"/>
    <mergeCell ref="J58:K58"/>
    <mergeCell ref="L58:L59"/>
    <mergeCell ref="E105:F105"/>
    <mergeCell ref="A60:A109"/>
    <mergeCell ref="H110:I110"/>
    <mergeCell ref="J110:K110"/>
    <mergeCell ref="E78:F78"/>
    <mergeCell ref="E79:F79"/>
    <mergeCell ref="E107:F107"/>
    <mergeCell ref="N112:N113"/>
    <mergeCell ref="E82:F82"/>
    <mergeCell ref="E83:F83"/>
    <mergeCell ref="E84:F84"/>
    <mergeCell ref="E94:F94"/>
    <mergeCell ref="E95:F95"/>
    <mergeCell ref="E96:F96"/>
    <mergeCell ref="E97:F97"/>
    <mergeCell ref="E98:F98"/>
    <mergeCell ref="E108:F108"/>
    <mergeCell ref="E109:F109"/>
    <mergeCell ref="E99:F99"/>
    <mergeCell ref="E100:F100"/>
    <mergeCell ref="E101:F101"/>
    <mergeCell ref="E102:F102"/>
    <mergeCell ref="E103:F103"/>
    <mergeCell ref="E104:F104"/>
    <mergeCell ref="E93:F93"/>
    <mergeCell ref="E92:F92"/>
    <mergeCell ref="E90:F90"/>
    <mergeCell ref="E91:F91"/>
    <mergeCell ref="L112:L113"/>
    <mergeCell ref="E106:F106"/>
    <mergeCell ref="A114:A133"/>
    <mergeCell ref="E30:F30"/>
    <mergeCell ref="E31:F31"/>
    <mergeCell ref="E32:F32"/>
    <mergeCell ref="E33:F33"/>
    <mergeCell ref="E34:F34"/>
    <mergeCell ref="E35:F35"/>
    <mergeCell ref="E24:F24"/>
    <mergeCell ref="E25:F25"/>
    <mergeCell ref="E26:F26"/>
    <mergeCell ref="E27:F27"/>
    <mergeCell ref="E28:F28"/>
    <mergeCell ref="E29:F29"/>
    <mergeCell ref="E54:F54"/>
    <mergeCell ref="B114:B120"/>
    <mergeCell ref="B121:B128"/>
    <mergeCell ref="B129:B133"/>
    <mergeCell ref="B60:B69"/>
    <mergeCell ref="B70:B79"/>
    <mergeCell ref="B80:B89"/>
    <mergeCell ref="B90:B99"/>
    <mergeCell ref="B100:B109"/>
    <mergeCell ref="B48:B54"/>
    <mergeCell ref="E68:F68"/>
    <mergeCell ref="E63:F63"/>
    <mergeCell ref="E64:F64"/>
    <mergeCell ref="E20:F20"/>
    <mergeCell ref="E21:F21"/>
    <mergeCell ref="E22:F22"/>
    <mergeCell ref="E23:F23"/>
    <mergeCell ref="E51:F51"/>
    <mergeCell ref="E52:F52"/>
    <mergeCell ref="E53:F53"/>
    <mergeCell ref="E42:F42"/>
    <mergeCell ref="E43:F43"/>
    <mergeCell ref="E44:F44"/>
    <mergeCell ref="E45:F45"/>
    <mergeCell ref="E46:F46"/>
    <mergeCell ref="E47:F47"/>
    <mergeCell ref="E41:F41"/>
    <mergeCell ref="E48:F48"/>
    <mergeCell ref="E49:F49"/>
    <mergeCell ref="E50:F50"/>
    <mergeCell ref="E39:F39"/>
    <mergeCell ref="E40:F40"/>
    <mergeCell ref="E36:F36"/>
    <mergeCell ref="E37:F37"/>
    <mergeCell ref="E38:F38"/>
    <mergeCell ref="E60:F60"/>
    <mergeCell ref="E80:F80"/>
    <mergeCell ref="E87:F87"/>
    <mergeCell ref="E88:F88"/>
    <mergeCell ref="E89:F89"/>
    <mergeCell ref="E18:F18"/>
    <mergeCell ref="E19:F19"/>
    <mergeCell ref="E72:F72"/>
    <mergeCell ref="E73:F73"/>
    <mergeCell ref="E74:F74"/>
    <mergeCell ref="E65:F65"/>
    <mergeCell ref="E66:F66"/>
    <mergeCell ref="E67:F67"/>
    <mergeCell ref="E61:F61"/>
    <mergeCell ref="E62:F62"/>
    <mergeCell ref="E81:F81"/>
    <mergeCell ref="E85:F85"/>
    <mergeCell ref="E86:F86"/>
    <mergeCell ref="E75:F75"/>
    <mergeCell ref="E76:F76"/>
    <mergeCell ref="E77:F77"/>
    <mergeCell ref="E69:F69"/>
    <mergeCell ref="E70:F70"/>
    <mergeCell ref="E71:F71"/>
    <mergeCell ref="G7:K7"/>
    <mergeCell ref="N58:N59"/>
    <mergeCell ref="O58:O59"/>
    <mergeCell ref="A16:A17"/>
    <mergeCell ref="B16:B17"/>
    <mergeCell ref="C16:C17"/>
    <mergeCell ref="D16:D17"/>
    <mergeCell ref="G16:G17"/>
    <mergeCell ref="H16:I16"/>
    <mergeCell ref="J16:K16"/>
    <mergeCell ref="L16:L17"/>
    <mergeCell ref="N16:N17"/>
    <mergeCell ref="O16:O17"/>
    <mergeCell ref="A18:A54"/>
    <mergeCell ref="B18:B27"/>
    <mergeCell ref="B28:B37"/>
    <mergeCell ref="B38:B47"/>
    <mergeCell ref="E16:F17"/>
    <mergeCell ref="J56:K56"/>
    <mergeCell ref="H55:I55"/>
    <mergeCell ref="J55:K55"/>
  </mergeCells>
  <phoneticPr fontId="1"/>
  <dataValidations count="4">
    <dataValidation type="list" allowBlank="1" showInputMessage="1" showErrorMessage="1" sqref="G111 G135 G57" xr:uid="{00000000-0002-0000-0200-000000000000}">
      <formula1>指導者</formula1>
    </dataValidation>
    <dataValidation type="list" allowBlank="1" showInputMessage="1" showErrorMessage="1" sqref="G18:G54 G60:G109 G114:G133" xr:uid="{00000000-0002-0000-0200-000001000000}">
      <formula1>指導者等</formula1>
    </dataValidation>
    <dataValidation type="list" allowBlank="1" showInputMessage="1" showErrorMessage="1" sqref="B9:E10" xr:uid="{00000000-0002-0000-0200-000002000000}">
      <formula1>指導教員種類</formula1>
    </dataValidation>
    <dataValidation type="list" allowBlank="1" showInputMessage="1" showErrorMessage="1" sqref="B8:D8" xr:uid="{00000000-0002-0000-0200-000003000000}">
      <formula1>方式</formula1>
    </dataValidation>
  </dataValidations>
  <pageMargins left="0.51181102362204722" right="0.35433070866141736" top="0.55118110236220474" bottom="0.55118110236220474" header="0.31496062992125984" footer="0.31496062992125984"/>
  <pageSetup paperSize="9" scale="97" fitToHeight="0" orientation="portrait" r:id="rId1"/>
  <rowBreaks count="2" manualBreakCount="2">
    <brk id="56" max="16383" man="1"/>
    <brk id="110" max="11" man="1"/>
  </rowBreaks>
  <ignoredErrors>
    <ignoredError sqref="A7:E15" numberStoredAsText="1"/>
    <ignoredError sqref="F135"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Q134"/>
  <sheetViews>
    <sheetView tabSelected="1" view="pageBreakPreview" zoomScaleNormal="100" zoomScaleSheetLayoutView="100" workbookViewId="0">
      <selection activeCell="F7" sqref="F7"/>
    </sheetView>
  </sheetViews>
  <sheetFormatPr defaultColWidth="9" defaultRowHeight="12" x14ac:dyDescent="0.15"/>
  <cols>
    <col min="1" max="1" width="3.25" style="1" customWidth="1"/>
    <col min="2" max="3" width="3.25" style="1" bestFit="1" customWidth="1"/>
    <col min="4" max="4" width="3.25" style="1" customWidth="1"/>
    <col min="5" max="5" width="10" style="1" customWidth="1"/>
    <col min="6" max="6" width="25" style="1" customWidth="1"/>
    <col min="7" max="7" width="14.5" style="1" customWidth="1"/>
    <col min="8" max="11" width="3.875" style="1" customWidth="1"/>
    <col min="12" max="12" width="20.5" style="88" customWidth="1"/>
    <col min="13" max="13" width="1.625" style="1" customWidth="1"/>
    <col min="14" max="15" width="3.125" style="1" customWidth="1"/>
    <col min="16" max="16384" width="9" style="1"/>
  </cols>
  <sheetData>
    <row r="1" spans="1:15" s="14" customFormat="1" x14ac:dyDescent="0.15">
      <c r="A1" s="272" t="s">
        <v>138</v>
      </c>
      <c r="B1" s="272"/>
      <c r="C1" s="272"/>
      <c r="L1" s="117"/>
    </row>
    <row r="2" spans="1:15" s="14" customFormat="1" ht="18.75" x14ac:dyDescent="0.15">
      <c r="A2" s="268" t="s">
        <v>185</v>
      </c>
      <c r="B2" s="268"/>
      <c r="C2" s="268"/>
      <c r="D2" s="268"/>
      <c r="E2" s="268"/>
      <c r="F2" s="268"/>
      <c r="G2" s="268"/>
      <c r="H2" s="268"/>
      <c r="I2" s="268"/>
      <c r="J2" s="268"/>
      <c r="K2" s="268"/>
      <c r="L2" s="268"/>
    </row>
    <row r="3" spans="1:15" s="14" customFormat="1" ht="9" customHeight="1" x14ac:dyDescent="0.15">
      <c r="A3" s="121"/>
      <c r="B3" s="121"/>
      <c r="C3" s="121"/>
      <c r="D3" s="121"/>
      <c r="E3" s="121"/>
      <c r="F3" s="121"/>
      <c r="G3" s="121"/>
      <c r="H3" s="121"/>
      <c r="I3" s="121"/>
      <c r="J3" s="121"/>
      <c r="K3" s="121"/>
      <c r="L3" s="124"/>
    </row>
    <row r="4" spans="1:15" s="14" customFormat="1" ht="13.7" customHeight="1" x14ac:dyDescent="0.15">
      <c r="A4" s="121"/>
      <c r="B4" s="121"/>
      <c r="C4" s="121"/>
      <c r="D4" s="121"/>
      <c r="E4" s="121"/>
      <c r="F4" s="121"/>
      <c r="G4" s="340" t="s">
        <v>137</v>
      </c>
      <c r="H4" s="340"/>
      <c r="I4" s="340"/>
      <c r="J4" s="340"/>
      <c r="K4" s="340"/>
      <c r="L4" s="340"/>
    </row>
    <row r="5" spans="1:15" s="14" customFormat="1" ht="13.7" customHeight="1" x14ac:dyDescent="0.15">
      <c r="A5" s="121"/>
      <c r="B5" s="121"/>
      <c r="C5" s="121"/>
      <c r="D5" s="121"/>
      <c r="E5" s="121"/>
      <c r="F5" s="121"/>
      <c r="G5" s="122" t="s">
        <v>132</v>
      </c>
      <c r="H5" s="123"/>
      <c r="I5" s="123"/>
      <c r="J5" s="123"/>
      <c r="K5" s="123"/>
      <c r="L5" s="123"/>
    </row>
    <row r="6" spans="1:15" s="14" customFormat="1" ht="9.75" customHeight="1" x14ac:dyDescent="0.15">
      <c r="A6" s="121"/>
      <c r="B6" s="121"/>
      <c r="C6" s="121"/>
      <c r="D6" s="121"/>
      <c r="E6" s="121"/>
      <c r="F6" s="121"/>
      <c r="G6" s="121"/>
      <c r="H6" s="121"/>
      <c r="I6" s="121"/>
      <c r="J6" s="121"/>
      <c r="K6" s="121"/>
      <c r="L6" s="124"/>
    </row>
    <row r="7" spans="1:15" s="14" customFormat="1" ht="15.6" customHeight="1" x14ac:dyDescent="0.15">
      <c r="A7" s="125" t="s">
        <v>115</v>
      </c>
      <c r="B7" s="341" t="s">
        <v>116</v>
      </c>
      <c r="C7" s="341"/>
      <c r="D7" s="341"/>
      <c r="E7" s="341"/>
      <c r="F7" s="121"/>
      <c r="G7" s="293" t="s">
        <v>152</v>
      </c>
      <c r="H7" s="293"/>
      <c r="I7" s="293"/>
      <c r="J7" s="293"/>
      <c r="K7" s="293"/>
      <c r="L7" s="124"/>
    </row>
    <row r="8" spans="1:15" s="14" customFormat="1" ht="15.6" customHeight="1" x14ac:dyDescent="0.15">
      <c r="A8" s="125" t="s">
        <v>117</v>
      </c>
      <c r="B8" s="351"/>
      <c r="C8" s="351"/>
      <c r="D8" s="351"/>
      <c r="E8" s="121" t="s">
        <v>56</v>
      </c>
      <c r="F8" s="121"/>
      <c r="G8" s="121"/>
      <c r="H8" s="121"/>
      <c r="I8" s="121"/>
      <c r="J8" s="121"/>
      <c r="K8" s="121"/>
      <c r="L8" s="124"/>
    </row>
    <row r="9" spans="1:15" s="14" customFormat="1" ht="15.75" customHeight="1" x14ac:dyDescent="0.15">
      <c r="A9" s="121"/>
      <c r="B9" s="123"/>
      <c r="C9" s="313"/>
      <c r="D9" s="313"/>
      <c r="E9" s="313"/>
      <c r="F9" s="121"/>
      <c r="G9" s="121" t="s">
        <v>158</v>
      </c>
      <c r="H9" s="121"/>
      <c r="I9" s="121"/>
      <c r="J9" s="121"/>
      <c r="K9" s="121"/>
      <c r="L9" s="124"/>
    </row>
    <row r="10" spans="1:15" s="14" customFormat="1" ht="15.75" customHeight="1" x14ac:dyDescent="0.15">
      <c r="A10" s="121"/>
      <c r="B10" s="123"/>
      <c r="C10" s="313"/>
      <c r="D10" s="313"/>
      <c r="E10" s="313"/>
      <c r="F10" s="121"/>
      <c r="G10" s="121" t="s">
        <v>153</v>
      </c>
      <c r="H10" s="121"/>
      <c r="I10" s="121"/>
      <c r="J10" s="121"/>
      <c r="K10" s="121"/>
      <c r="L10" s="124"/>
    </row>
    <row r="11" spans="1:15" s="14" customFormat="1" ht="13.7" customHeight="1" x14ac:dyDescent="0.15">
      <c r="A11" s="125" t="s">
        <v>119</v>
      </c>
      <c r="B11" s="121" t="s">
        <v>118</v>
      </c>
      <c r="C11" s="121"/>
      <c r="D11" s="121"/>
      <c r="E11" s="121"/>
      <c r="F11" s="121"/>
      <c r="G11" s="121"/>
      <c r="H11" s="121"/>
      <c r="I11" s="121"/>
      <c r="J11" s="121"/>
      <c r="K11" s="121"/>
      <c r="L11" s="121"/>
    </row>
    <row r="12" spans="1:15" s="14" customFormat="1" ht="13.7" customHeight="1" x14ac:dyDescent="0.15">
      <c r="A12" s="121"/>
      <c r="B12" s="126" t="s">
        <v>120</v>
      </c>
      <c r="C12" s="121"/>
      <c r="D12" s="121"/>
      <c r="E12" s="121"/>
      <c r="F12" s="121"/>
      <c r="G12" s="121"/>
      <c r="H12" s="121"/>
      <c r="I12" s="121"/>
      <c r="J12" s="121"/>
      <c r="K12" s="121"/>
      <c r="L12" s="121"/>
    </row>
    <row r="13" spans="1:15" s="14" customFormat="1" ht="13.7" customHeight="1" x14ac:dyDescent="0.15">
      <c r="A13" s="121"/>
      <c r="B13" s="126" t="s">
        <v>121</v>
      </c>
      <c r="C13" s="121"/>
      <c r="D13" s="121"/>
      <c r="E13" s="121"/>
      <c r="F13" s="121"/>
      <c r="G13" s="121"/>
      <c r="H13" s="121"/>
      <c r="I13" s="121"/>
      <c r="J13" s="121"/>
      <c r="K13" s="121"/>
      <c r="L13" s="121"/>
    </row>
    <row r="14" spans="1:15" s="14" customFormat="1" ht="13.7" customHeight="1" thickBot="1" x14ac:dyDescent="0.2">
      <c r="A14" s="121"/>
      <c r="B14" s="126" t="s">
        <v>122</v>
      </c>
      <c r="C14" s="121"/>
      <c r="D14" s="121"/>
      <c r="E14" s="121"/>
      <c r="F14" s="121"/>
      <c r="G14" s="121"/>
      <c r="H14" s="121"/>
      <c r="I14" s="121"/>
      <c r="J14" s="121"/>
      <c r="K14" s="121"/>
      <c r="L14" s="121"/>
    </row>
    <row r="15" spans="1:15" s="14" customFormat="1" ht="13.7" customHeight="1" thickBot="1" x14ac:dyDescent="0.2">
      <c r="A15" s="125" t="s">
        <v>123</v>
      </c>
      <c r="B15" s="121" t="s">
        <v>124</v>
      </c>
      <c r="C15" s="121"/>
      <c r="D15" s="121"/>
      <c r="E15" s="121"/>
      <c r="F15" s="121"/>
      <c r="G15" s="121"/>
      <c r="H15" s="121"/>
      <c r="I15" s="121"/>
      <c r="J15" s="121"/>
      <c r="K15" s="121"/>
      <c r="L15" s="121"/>
      <c r="N15" s="283" t="s">
        <v>30</v>
      </c>
      <c r="O15" s="284"/>
    </row>
    <row r="16" spans="1:15" ht="13.9" customHeight="1" x14ac:dyDescent="0.15">
      <c r="A16" s="294" t="s">
        <v>135</v>
      </c>
      <c r="B16" s="281" t="s">
        <v>0</v>
      </c>
      <c r="C16" s="281" t="s">
        <v>1</v>
      </c>
      <c r="D16" s="294" t="s">
        <v>15</v>
      </c>
      <c r="E16" s="309" t="s">
        <v>114</v>
      </c>
      <c r="F16" s="310"/>
      <c r="G16" s="296" t="s">
        <v>3</v>
      </c>
      <c r="H16" s="298" t="s">
        <v>126</v>
      </c>
      <c r="I16" s="299"/>
      <c r="J16" s="298" t="s">
        <v>127</v>
      </c>
      <c r="K16" s="299"/>
      <c r="L16" s="281" t="s">
        <v>63</v>
      </c>
      <c r="N16" s="300" t="s">
        <v>31</v>
      </c>
      <c r="O16" s="300" t="s">
        <v>32</v>
      </c>
    </row>
    <row r="17" spans="1:15" ht="42.75" thickBot="1" x14ac:dyDescent="0.2">
      <c r="A17" s="295"/>
      <c r="B17" s="282"/>
      <c r="C17" s="282"/>
      <c r="D17" s="295"/>
      <c r="E17" s="311"/>
      <c r="F17" s="312"/>
      <c r="G17" s="297"/>
      <c r="H17" s="127" t="s">
        <v>17</v>
      </c>
      <c r="I17" s="128" t="s">
        <v>18</v>
      </c>
      <c r="J17" s="127" t="s">
        <v>17</v>
      </c>
      <c r="K17" s="128" t="s">
        <v>18</v>
      </c>
      <c r="L17" s="282"/>
      <c r="N17" s="301"/>
      <c r="O17" s="301"/>
    </row>
    <row r="18" spans="1:15" ht="12.75" customHeight="1" thickBot="1" x14ac:dyDescent="0.2">
      <c r="A18" s="344" t="s">
        <v>129</v>
      </c>
      <c r="B18" s="305" t="s">
        <v>7</v>
      </c>
      <c r="C18" s="129"/>
      <c r="D18" s="130"/>
      <c r="E18" s="342" t="str">
        <f>IF(N18="","",IF(O18="","",VLOOKUP(N18&amp;O18,指導内容例!$C$3:$D$105,2,FALSE)))</f>
        <v/>
      </c>
      <c r="F18" s="343"/>
      <c r="G18" s="131"/>
      <c r="H18" s="205" t="str">
        <f>IF(E18="","",1)</f>
        <v/>
      </c>
      <c r="I18" s="206" t="str">
        <f t="shared" ref="I18:I19" si="0">IF(E18="","",1)</f>
        <v/>
      </c>
      <c r="J18" s="205" t="str">
        <f>IF(H18="","",H18)</f>
        <v/>
      </c>
      <c r="K18" s="206" t="str">
        <f>IF(I18="","",I18)</f>
        <v/>
      </c>
      <c r="L18" s="207"/>
      <c r="M18" s="2"/>
      <c r="N18" s="63"/>
      <c r="O18" s="64"/>
    </row>
    <row r="19" spans="1:15" ht="12.75" thickBot="1" x14ac:dyDescent="0.2">
      <c r="A19" s="345"/>
      <c r="B19" s="305"/>
      <c r="C19" s="129"/>
      <c r="D19" s="135"/>
      <c r="E19" s="315" t="str">
        <f>IF(N19="","",IF(O19="","",VLOOKUP(N19&amp;O19,指導内容例!$C$3:$D$105,2,FALSE)))</f>
        <v/>
      </c>
      <c r="F19" s="316"/>
      <c r="G19" s="131"/>
      <c r="H19" s="205" t="str">
        <f t="shared" ref="H19" si="1">IF(E19="","",1)</f>
        <v/>
      </c>
      <c r="I19" s="206" t="str">
        <f t="shared" si="0"/>
        <v/>
      </c>
      <c r="J19" s="205" t="str">
        <f t="shared" ref="J19:K19" si="2">IF(H19="","",J18+H19)</f>
        <v/>
      </c>
      <c r="K19" s="206" t="str">
        <f t="shared" si="2"/>
        <v/>
      </c>
      <c r="L19" s="208"/>
      <c r="M19" s="2"/>
      <c r="N19" s="64"/>
      <c r="O19" s="64"/>
    </row>
    <row r="20" spans="1:15" ht="12.75" thickBot="1" x14ac:dyDescent="0.2">
      <c r="A20" s="345"/>
      <c r="B20" s="305"/>
      <c r="C20" s="129"/>
      <c r="D20" s="135"/>
      <c r="E20" s="315" t="str">
        <f>IF(N20="","",IF(O20="","",VLOOKUP(N20&amp;O20,指導内容例!$C$3:$D$105,2,FALSE)))</f>
        <v/>
      </c>
      <c r="F20" s="316"/>
      <c r="G20" s="131"/>
      <c r="H20" s="132" t="str">
        <f t="shared" ref="H20:H87" si="3">IF(E20="","",1)</f>
        <v/>
      </c>
      <c r="I20" s="133" t="str">
        <f t="shared" ref="I20:I87" si="4">IF(E20="","",1)</f>
        <v/>
      </c>
      <c r="J20" s="132" t="str">
        <f t="shared" ref="J20:K35" si="5">IF(H20="","",J19+H20)</f>
        <v/>
      </c>
      <c r="K20" s="133" t="str">
        <f t="shared" si="5"/>
        <v/>
      </c>
      <c r="L20" s="11"/>
      <c r="M20" s="2"/>
      <c r="N20" s="63"/>
      <c r="O20" s="64"/>
    </row>
    <row r="21" spans="1:15" ht="12.6" customHeight="1" thickBot="1" x14ac:dyDescent="0.2">
      <c r="A21" s="345"/>
      <c r="B21" s="305"/>
      <c r="C21" s="129"/>
      <c r="D21" s="135"/>
      <c r="E21" s="315" t="str">
        <f>IF(N21="","",IF(O21="","",VLOOKUP(N21&amp;O21,指導内容例!$C$3:$D$105,2,FALSE)))</f>
        <v/>
      </c>
      <c r="F21" s="316"/>
      <c r="G21" s="131"/>
      <c r="H21" s="132" t="str">
        <f t="shared" si="3"/>
        <v/>
      </c>
      <c r="I21" s="133" t="str">
        <f t="shared" si="4"/>
        <v/>
      </c>
      <c r="J21" s="132" t="str">
        <f t="shared" si="5"/>
        <v/>
      </c>
      <c r="K21" s="133" t="str">
        <f t="shared" si="5"/>
        <v/>
      </c>
      <c r="L21" s="11"/>
      <c r="M21" s="2"/>
      <c r="N21" s="63"/>
      <c r="O21" s="64"/>
    </row>
    <row r="22" spans="1:15" ht="12.75" thickBot="1" x14ac:dyDescent="0.2">
      <c r="A22" s="345"/>
      <c r="B22" s="305"/>
      <c r="C22" s="129"/>
      <c r="D22" s="135"/>
      <c r="E22" s="315" t="str">
        <f>IF(N22="","",IF(O22="","",VLOOKUP(N22&amp;O22,指導内容例!$C$3:$D$105,2,FALSE)))</f>
        <v/>
      </c>
      <c r="F22" s="316"/>
      <c r="G22" s="131"/>
      <c r="H22" s="132" t="str">
        <f t="shared" si="3"/>
        <v/>
      </c>
      <c r="I22" s="133" t="str">
        <f t="shared" si="4"/>
        <v/>
      </c>
      <c r="J22" s="132" t="str">
        <f t="shared" si="5"/>
        <v/>
      </c>
      <c r="K22" s="133" t="str">
        <f t="shared" si="5"/>
        <v/>
      </c>
      <c r="L22" s="131" t="s">
        <v>173</v>
      </c>
      <c r="M22" s="2"/>
      <c r="N22" s="64"/>
      <c r="O22" s="64"/>
    </row>
    <row r="23" spans="1:15" ht="12.75" thickBot="1" x14ac:dyDescent="0.2">
      <c r="A23" s="345"/>
      <c r="B23" s="305"/>
      <c r="C23" s="129"/>
      <c r="D23" s="135"/>
      <c r="E23" s="315" t="str">
        <f>IF(N23="","",IF(O23="","",VLOOKUP(N23&amp;O23,指導内容例!$C$3:$D$105,2,FALSE)))</f>
        <v/>
      </c>
      <c r="F23" s="316"/>
      <c r="G23" s="131"/>
      <c r="H23" s="132" t="str">
        <f t="shared" si="3"/>
        <v/>
      </c>
      <c r="I23" s="133" t="str">
        <f t="shared" si="4"/>
        <v/>
      </c>
      <c r="J23" s="132" t="str">
        <f t="shared" si="5"/>
        <v/>
      </c>
      <c r="K23" s="133" t="str">
        <f t="shared" si="5"/>
        <v/>
      </c>
      <c r="L23" s="208" t="s">
        <v>176</v>
      </c>
      <c r="M23" s="2"/>
      <c r="N23" s="63"/>
      <c r="O23" s="64"/>
    </row>
    <row r="24" spans="1:15" ht="13.7" customHeight="1" thickBot="1" x14ac:dyDescent="0.2">
      <c r="A24" s="345"/>
      <c r="B24" s="305"/>
      <c r="C24" s="129"/>
      <c r="D24" s="135"/>
      <c r="E24" s="315" t="str">
        <f>IF(N24="","",IF(O24="","",VLOOKUP(N24&amp;O24,指導内容例!$C$3:$D$105,2,FALSE)))</f>
        <v/>
      </c>
      <c r="F24" s="316"/>
      <c r="G24" s="131"/>
      <c r="H24" s="132" t="str">
        <f t="shared" si="3"/>
        <v/>
      </c>
      <c r="I24" s="133" t="str">
        <f t="shared" si="4"/>
        <v/>
      </c>
      <c r="J24" s="132" t="str">
        <f t="shared" si="5"/>
        <v/>
      </c>
      <c r="K24" s="133" t="str">
        <f t="shared" si="5"/>
        <v/>
      </c>
      <c r="L24" s="136"/>
      <c r="M24" s="2"/>
      <c r="N24" s="63"/>
      <c r="O24" s="64"/>
    </row>
    <row r="25" spans="1:15" ht="13.7" customHeight="1" thickBot="1" x14ac:dyDescent="0.2">
      <c r="A25" s="345"/>
      <c r="B25" s="305"/>
      <c r="C25" s="129"/>
      <c r="D25" s="135"/>
      <c r="E25" s="315" t="str">
        <f>IF(N25="","",IF(O25="","",VLOOKUP(N25&amp;O25,指導内容例!$C$3:$D$105,2,FALSE)))</f>
        <v/>
      </c>
      <c r="F25" s="316"/>
      <c r="G25" s="131"/>
      <c r="H25" s="132" t="str">
        <f t="shared" si="3"/>
        <v/>
      </c>
      <c r="I25" s="133" t="str">
        <f t="shared" si="4"/>
        <v/>
      </c>
      <c r="J25" s="132" t="str">
        <f t="shared" si="5"/>
        <v/>
      </c>
      <c r="K25" s="133" t="str">
        <f t="shared" si="5"/>
        <v/>
      </c>
      <c r="L25" s="136"/>
      <c r="M25" s="2"/>
      <c r="N25" s="64"/>
      <c r="O25" s="64"/>
    </row>
    <row r="26" spans="1:15" ht="13.7" customHeight="1" thickBot="1" x14ac:dyDescent="0.2">
      <c r="A26" s="345"/>
      <c r="B26" s="305"/>
      <c r="C26" s="129"/>
      <c r="D26" s="135"/>
      <c r="E26" s="315" t="str">
        <f>IF(N26="","",IF(O26="","",VLOOKUP(N26&amp;O26,指導内容例!$C$3:$D$105,2,FALSE)))</f>
        <v/>
      </c>
      <c r="F26" s="316"/>
      <c r="G26" s="131"/>
      <c r="H26" s="132" t="str">
        <f t="shared" si="3"/>
        <v/>
      </c>
      <c r="I26" s="133" t="str">
        <f t="shared" si="4"/>
        <v/>
      </c>
      <c r="J26" s="132" t="str">
        <f t="shared" si="5"/>
        <v/>
      </c>
      <c r="K26" s="133" t="str">
        <f t="shared" si="5"/>
        <v/>
      </c>
      <c r="L26" s="137" t="s">
        <v>174</v>
      </c>
      <c r="M26" s="2"/>
      <c r="N26" s="63"/>
      <c r="O26" s="64"/>
    </row>
    <row r="27" spans="1:15" ht="12.75" thickBot="1" x14ac:dyDescent="0.2">
      <c r="A27" s="345"/>
      <c r="B27" s="306"/>
      <c r="C27" s="139"/>
      <c r="D27" s="140"/>
      <c r="E27" s="315" t="str">
        <f>IF(N27="","",IF(O27="","",VLOOKUP(N27&amp;O27,指導内容例!$C$3:$D$105,2,FALSE)))</f>
        <v/>
      </c>
      <c r="F27" s="316"/>
      <c r="G27" s="141"/>
      <c r="H27" s="142" t="str">
        <f t="shared" si="3"/>
        <v/>
      </c>
      <c r="I27" s="143" t="str">
        <f t="shared" si="4"/>
        <v/>
      </c>
      <c r="J27" s="142" t="str">
        <f t="shared" si="5"/>
        <v/>
      </c>
      <c r="K27" s="143" t="str">
        <f t="shared" si="5"/>
        <v/>
      </c>
      <c r="L27" s="147" t="s">
        <v>155</v>
      </c>
      <c r="M27" s="2"/>
      <c r="N27" s="63"/>
      <c r="O27" s="64"/>
    </row>
    <row r="28" spans="1:15" ht="12.75" thickBot="1" x14ac:dyDescent="0.2">
      <c r="A28" s="345"/>
      <c r="B28" s="305" t="s">
        <v>14</v>
      </c>
      <c r="C28" s="129"/>
      <c r="D28" s="135"/>
      <c r="E28" s="317" t="str">
        <f>IF(N28="","",IF(O28="","",VLOOKUP(N28&amp;O28,指導内容例!$C$3:$D$105,2,FALSE)))</f>
        <v/>
      </c>
      <c r="F28" s="318"/>
      <c r="G28" s="131"/>
      <c r="H28" s="132" t="str">
        <f t="shared" si="3"/>
        <v/>
      </c>
      <c r="I28" s="133" t="str">
        <f t="shared" si="4"/>
        <v/>
      </c>
      <c r="J28" s="132" t="str">
        <f t="shared" si="5"/>
        <v/>
      </c>
      <c r="K28" s="133" t="str">
        <f t="shared" si="5"/>
        <v/>
      </c>
      <c r="L28" s="131"/>
      <c r="N28" s="64"/>
      <c r="O28" s="64"/>
    </row>
    <row r="29" spans="1:15" ht="12.6" customHeight="1" thickBot="1" x14ac:dyDescent="0.2">
      <c r="A29" s="345"/>
      <c r="B29" s="305"/>
      <c r="C29" s="129"/>
      <c r="D29" s="135"/>
      <c r="E29" s="315" t="str">
        <f>IF(N29="","",IF(O29="","",VLOOKUP(N29&amp;O29,指導内容例!$C$3:$D$105,2,FALSE)))</f>
        <v/>
      </c>
      <c r="F29" s="316"/>
      <c r="G29" s="131"/>
      <c r="H29" s="132" t="str">
        <f t="shared" si="3"/>
        <v/>
      </c>
      <c r="I29" s="133" t="str">
        <f t="shared" si="4"/>
        <v/>
      </c>
      <c r="J29" s="132" t="str">
        <f t="shared" si="5"/>
        <v/>
      </c>
      <c r="K29" s="133" t="str">
        <f t="shared" si="5"/>
        <v/>
      </c>
      <c r="L29" s="208" t="s">
        <v>154</v>
      </c>
      <c r="M29" s="97"/>
      <c r="N29" s="63"/>
      <c r="O29" s="64"/>
    </row>
    <row r="30" spans="1:15" ht="12.6" customHeight="1" thickBot="1" x14ac:dyDescent="0.2">
      <c r="A30" s="345"/>
      <c r="B30" s="305"/>
      <c r="C30" s="129"/>
      <c r="D30" s="135"/>
      <c r="E30" s="315" t="str">
        <f>IF(N30="","",IF(O30="","",VLOOKUP(N30&amp;O30,指導内容例!$C$3:$D$105,2,FALSE)))</f>
        <v/>
      </c>
      <c r="F30" s="316"/>
      <c r="G30" s="131"/>
      <c r="H30" s="132" t="str">
        <f t="shared" si="3"/>
        <v/>
      </c>
      <c r="I30" s="133" t="str">
        <f t="shared" si="4"/>
        <v/>
      </c>
      <c r="J30" s="132" t="str">
        <f t="shared" si="5"/>
        <v/>
      </c>
      <c r="K30" s="133" t="str">
        <f t="shared" si="5"/>
        <v/>
      </c>
      <c r="L30" s="131"/>
      <c r="N30" s="63"/>
      <c r="O30" s="64"/>
    </row>
    <row r="31" spans="1:15" ht="12.6" customHeight="1" thickBot="1" x14ac:dyDescent="0.2">
      <c r="A31" s="345"/>
      <c r="B31" s="305"/>
      <c r="C31" s="129"/>
      <c r="D31" s="135"/>
      <c r="E31" s="315" t="str">
        <f>IF(N31="","",IF(O31="","",VLOOKUP(N31&amp;O31,指導内容例!$C$3:$D$105,2,FALSE)))</f>
        <v/>
      </c>
      <c r="F31" s="316"/>
      <c r="G31" s="131"/>
      <c r="H31" s="132" t="str">
        <f t="shared" si="3"/>
        <v/>
      </c>
      <c r="I31" s="133" t="str">
        <f t="shared" si="4"/>
        <v/>
      </c>
      <c r="J31" s="132" t="str">
        <f t="shared" si="5"/>
        <v/>
      </c>
      <c r="K31" s="133" t="str">
        <f t="shared" si="5"/>
        <v/>
      </c>
      <c r="L31" s="208"/>
      <c r="N31" s="63"/>
      <c r="O31" s="64"/>
    </row>
    <row r="32" spans="1:15" ht="12.6" customHeight="1" thickBot="1" x14ac:dyDescent="0.2">
      <c r="A32" s="345"/>
      <c r="B32" s="305"/>
      <c r="C32" s="129"/>
      <c r="D32" s="135"/>
      <c r="E32" s="315" t="str">
        <f>IF(N32="","",IF(O32="","",VLOOKUP(N32&amp;O32,指導内容例!$C$3:$D$105,2,FALSE)))</f>
        <v/>
      </c>
      <c r="F32" s="316"/>
      <c r="G32" s="131"/>
      <c r="H32" s="132" t="str">
        <f t="shared" si="3"/>
        <v/>
      </c>
      <c r="I32" s="133" t="str">
        <f t="shared" si="4"/>
        <v/>
      </c>
      <c r="J32" s="132" t="str">
        <f t="shared" si="5"/>
        <v/>
      </c>
      <c r="K32" s="133" t="str">
        <f t="shared" si="5"/>
        <v/>
      </c>
      <c r="L32" s="131" t="s">
        <v>175</v>
      </c>
      <c r="N32" s="64"/>
      <c r="O32" s="64"/>
    </row>
    <row r="33" spans="1:15" ht="12.6" customHeight="1" thickBot="1" x14ac:dyDescent="0.2">
      <c r="A33" s="345"/>
      <c r="B33" s="305"/>
      <c r="C33" s="129"/>
      <c r="D33" s="135"/>
      <c r="E33" s="315" t="str">
        <f>IF(N33="","",IF(O33="","",VLOOKUP(N33&amp;O33,指導内容例!$C$3:$D$105,2,FALSE)))</f>
        <v/>
      </c>
      <c r="F33" s="316"/>
      <c r="G33" s="131"/>
      <c r="H33" s="132" t="str">
        <f t="shared" si="3"/>
        <v/>
      </c>
      <c r="I33" s="133" t="str">
        <f t="shared" si="4"/>
        <v/>
      </c>
      <c r="J33" s="132" t="str">
        <f t="shared" si="5"/>
        <v/>
      </c>
      <c r="K33" s="133" t="str">
        <f t="shared" si="5"/>
        <v/>
      </c>
      <c r="L33" s="209" t="s">
        <v>131</v>
      </c>
      <c r="N33" s="63"/>
      <c r="O33" s="64"/>
    </row>
    <row r="34" spans="1:15" ht="12.6" customHeight="1" thickBot="1" x14ac:dyDescent="0.2">
      <c r="A34" s="345"/>
      <c r="B34" s="305"/>
      <c r="C34" s="129"/>
      <c r="D34" s="135"/>
      <c r="E34" s="315" t="str">
        <f>IF(N34="","",IF(O34="","",VLOOKUP(N34&amp;O34,指導内容例!$C$3:$D$105,2,FALSE)))</f>
        <v/>
      </c>
      <c r="F34" s="316"/>
      <c r="G34" s="131"/>
      <c r="H34" s="132" t="str">
        <f t="shared" si="3"/>
        <v/>
      </c>
      <c r="I34" s="133" t="str">
        <f t="shared" si="4"/>
        <v/>
      </c>
      <c r="J34" s="132" t="str">
        <f t="shared" si="5"/>
        <v/>
      </c>
      <c r="K34" s="133" t="str">
        <f t="shared" si="5"/>
        <v/>
      </c>
      <c r="L34" s="137"/>
      <c r="N34" s="63"/>
      <c r="O34" s="64"/>
    </row>
    <row r="35" spans="1:15" ht="12.6" customHeight="1" thickBot="1" x14ac:dyDescent="0.2">
      <c r="A35" s="345"/>
      <c r="B35" s="305"/>
      <c r="C35" s="129"/>
      <c r="D35" s="135"/>
      <c r="E35" s="315" t="str">
        <f>IF(N35="","",IF(O35="","",VLOOKUP(N35&amp;O35,指導内容例!$C$3:$D$105,2,FALSE)))</f>
        <v/>
      </c>
      <c r="F35" s="316"/>
      <c r="G35" s="131"/>
      <c r="H35" s="132" t="str">
        <f t="shared" si="3"/>
        <v/>
      </c>
      <c r="I35" s="133" t="str">
        <f t="shared" si="4"/>
        <v/>
      </c>
      <c r="J35" s="132" t="str">
        <f t="shared" si="5"/>
        <v/>
      </c>
      <c r="K35" s="133" t="str">
        <f t="shared" si="5"/>
        <v/>
      </c>
      <c r="L35" s="145"/>
      <c r="N35" s="64"/>
      <c r="O35" s="64"/>
    </row>
    <row r="36" spans="1:15" ht="12.75" thickBot="1" x14ac:dyDescent="0.2">
      <c r="A36" s="345"/>
      <c r="B36" s="305"/>
      <c r="C36" s="129"/>
      <c r="D36" s="135"/>
      <c r="E36" s="315" t="str">
        <f>IF(N36="","",IF(O36="","",VLOOKUP(N36&amp;O36,指導内容例!$C$3:$D$105,2,FALSE)))</f>
        <v/>
      </c>
      <c r="F36" s="316"/>
      <c r="G36" s="131"/>
      <c r="H36" s="132" t="str">
        <f t="shared" si="3"/>
        <v/>
      </c>
      <c r="I36" s="133" t="str">
        <f t="shared" si="4"/>
        <v/>
      </c>
      <c r="J36" s="132" t="str">
        <f t="shared" ref="J36:K51" si="6">IF(H36="","",J35+H36)</f>
        <v/>
      </c>
      <c r="K36" s="133" t="str">
        <f t="shared" si="6"/>
        <v/>
      </c>
      <c r="L36" s="146"/>
      <c r="N36" s="63"/>
      <c r="O36" s="64"/>
    </row>
    <row r="37" spans="1:15" ht="12.75" thickBot="1" x14ac:dyDescent="0.2">
      <c r="A37" s="345"/>
      <c r="B37" s="306"/>
      <c r="C37" s="139"/>
      <c r="D37" s="140"/>
      <c r="E37" s="323" t="str">
        <f>IF(N37="","",IF(O37="","",VLOOKUP(N37&amp;O37,指導内容例!$C$3:$D$105,2,FALSE)))</f>
        <v/>
      </c>
      <c r="F37" s="324"/>
      <c r="G37" s="131"/>
      <c r="H37" s="142" t="str">
        <f t="shared" si="3"/>
        <v/>
      </c>
      <c r="I37" s="143" t="str">
        <f t="shared" si="4"/>
        <v/>
      </c>
      <c r="J37" s="142" t="str">
        <f t="shared" si="6"/>
        <v/>
      </c>
      <c r="K37" s="143" t="str">
        <f t="shared" si="6"/>
        <v/>
      </c>
      <c r="L37" s="147"/>
      <c r="N37" s="63"/>
      <c r="O37" s="64"/>
    </row>
    <row r="38" spans="1:15" ht="12" customHeight="1" thickBot="1" x14ac:dyDescent="0.2">
      <c r="A38" s="345"/>
      <c r="B38" s="307" t="s">
        <v>8</v>
      </c>
      <c r="C38" s="129"/>
      <c r="D38" s="135"/>
      <c r="E38" s="315" t="str">
        <f>IF(N38="","",IF(O38="","",VLOOKUP(N38&amp;O38,指導内容例!$C$3:$D$105,2,FALSE)))</f>
        <v/>
      </c>
      <c r="F38" s="316"/>
      <c r="G38" s="148"/>
      <c r="H38" s="132" t="str">
        <f t="shared" si="3"/>
        <v/>
      </c>
      <c r="I38" s="133" t="str">
        <f t="shared" si="4"/>
        <v/>
      </c>
      <c r="J38" s="121" t="str">
        <f t="shared" si="6"/>
        <v/>
      </c>
      <c r="K38" s="134" t="str">
        <f t="shared" si="6"/>
        <v/>
      </c>
      <c r="L38" s="230"/>
      <c r="N38" s="64"/>
      <c r="O38" s="64"/>
    </row>
    <row r="39" spans="1:15" ht="12.6" customHeight="1" thickBot="1" x14ac:dyDescent="0.2">
      <c r="A39" s="345"/>
      <c r="B39" s="303"/>
      <c r="C39" s="129"/>
      <c r="D39" s="135"/>
      <c r="E39" s="315" t="str">
        <f>IF(N39="","",IF(O39="","",VLOOKUP(N39&amp;O39,指導内容例!$C$3:$D$105,2,FALSE)))</f>
        <v/>
      </c>
      <c r="F39" s="316"/>
      <c r="G39" s="131"/>
      <c r="H39" s="132" t="str">
        <f t="shared" si="3"/>
        <v/>
      </c>
      <c r="I39" s="133" t="str">
        <f t="shared" si="4"/>
        <v/>
      </c>
      <c r="J39" s="132" t="str">
        <f t="shared" si="6"/>
        <v/>
      </c>
      <c r="K39" s="133" t="str">
        <f t="shared" si="6"/>
        <v/>
      </c>
      <c r="L39" s="230"/>
      <c r="N39" s="63"/>
      <c r="O39" s="64"/>
    </row>
    <row r="40" spans="1:15" ht="12.75" thickBot="1" x14ac:dyDescent="0.2">
      <c r="A40" s="345"/>
      <c r="B40" s="303"/>
      <c r="C40" s="129"/>
      <c r="D40" s="135"/>
      <c r="E40" s="315" t="str">
        <f>IF(N40="","",IF(O40="","",VLOOKUP(N40&amp;O40,指導内容例!$C$3:$D$105,2,FALSE)))</f>
        <v/>
      </c>
      <c r="F40" s="316"/>
      <c r="G40" s="131"/>
      <c r="H40" s="132" t="str">
        <f t="shared" si="3"/>
        <v/>
      </c>
      <c r="I40" s="133" t="str">
        <f t="shared" si="4"/>
        <v/>
      </c>
      <c r="J40" s="132" t="str">
        <f t="shared" si="6"/>
        <v/>
      </c>
      <c r="K40" s="133" t="str">
        <f t="shared" si="6"/>
        <v/>
      </c>
      <c r="L40" s="131"/>
      <c r="N40" s="63"/>
      <c r="O40" s="64"/>
    </row>
    <row r="41" spans="1:15" ht="12.75" thickBot="1" x14ac:dyDescent="0.2">
      <c r="A41" s="345"/>
      <c r="B41" s="303"/>
      <c r="C41" s="129"/>
      <c r="D41" s="135"/>
      <c r="E41" s="315" t="str">
        <f>IF(N41="","",IF(O41="","",VLOOKUP(N41&amp;O41,指導内容例!$C$3:$D$105,2,FALSE)))</f>
        <v/>
      </c>
      <c r="F41" s="316"/>
      <c r="G41" s="131"/>
      <c r="H41" s="132" t="str">
        <f t="shared" si="3"/>
        <v/>
      </c>
      <c r="I41" s="133" t="str">
        <f t="shared" si="4"/>
        <v/>
      </c>
      <c r="J41" s="132" t="str">
        <f t="shared" si="6"/>
        <v/>
      </c>
      <c r="K41" s="133" t="str">
        <f t="shared" si="6"/>
        <v/>
      </c>
      <c r="L41" s="131"/>
      <c r="N41" s="64"/>
      <c r="O41" s="64"/>
    </row>
    <row r="42" spans="1:15" ht="12.75" thickBot="1" x14ac:dyDescent="0.2">
      <c r="A42" s="345"/>
      <c r="B42" s="303"/>
      <c r="C42" s="129"/>
      <c r="D42" s="135"/>
      <c r="E42" s="315" t="str">
        <f>IF(N42="","",IF(O42="","",VLOOKUP(N42&amp;O42,指導内容例!$C$3:$D$105,2,FALSE)))</f>
        <v/>
      </c>
      <c r="F42" s="316"/>
      <c r="G42" s="131"/>
      <c r="H42" s="132" t="str">
        <f t="shared" si="3"/>
        <v/>
      </c>
      <c r="I42" s="133" t="str">
        <f t="shared" si="4"/>
        <v/>
      </c>
      <c r="J42" s="132" t="str">
        <f t="shared" si="6"/>
        <v/>
      </c>
      <c r="K42" s="133" t="str">
        <f t="shared" si="6"/>
        <v/>
      </c>
      <c r="L42" s="131" t="s">
        <v>177</v>
      </c>
      <c r="N42" s="63"/>
      <c r="O42" s="64"/>
    </row>
    <row r="43" spans="1:15" ht="18" customHeight="1" thickBot="1" x14ac:dyDescent="0.2">
      <c r="A43" s="345"/>
      <c r="B43" s="303"/>
      <c r="C43" s="129"/>
      <c r="D43" s="135"/>
      <c r="E43" s="315" t="str">
        <f>IF(N43="","",IF(O43="","",VLOOKUP(N43&amp;O43,指導内容例!$C$3:$D$105,2,FALSE)))</f>
        <v/>
      </c>
      <c r="F43" s="316"/>
      <c r="G43" s="131"/>
      <c r="H43" s="132" t="str">
        <f t="shared" si="3"/>
        <v/>
      </c>
      <c r="I43" s="133" t="str">
        <f t="shared" si="4"/>
        <v/>
      </c>
      <c r="J43" s="132" t="str">
        <f t="shared" si="6"/>
        <v/>
      </c>
      <c r="K43" s="133" t="str">
        <f t="shared" si="6"/>
        <v/>
      </c>
      <c r="L43" s="208" t="s">
        <v>178</v>
      </c>
      <c r="N43" s="63"/>
      <c r="O43" s="64"/>
    </row>
    <row r="44" spans="1:15" ht="12.75" thickBot="1" x14ac:dyDescent="0.2">
      <c r="A44" s="345"/>
      <c r="B44" s="303"/>
      <c r="C44" s="129"/>
      <c r="D44" s="135"/>
      <c r="E44" s="315" t="str">
        <f>IF(N44="","",IF(O44="","",VLOOKUP(N44&amp;O44,指導内容例!$C$3:$D$105,2,FALSE)))</f>
        <v/>
      </c>
      <c r="F44" s="316"/>
      <c r="G44" s="131"/>
      <c r="H44" s="132" t="str">
        <f t="shared" si="3"/>
        <v/>
      </c>
      <c r="I44" s="133" t="str">
        <f t="shared" si="4"/>
        <v/>
      </c>
      <c r="J44" s="132" t="str">
        <f t="shared" si="6"/>
        <v/>
      </c>
      <c r="K44" s="133" t="str">
        <f t="shared" si="6"/>
        <v/>
      </c>
      <c r="L44" s="137"/>
      <c r="N44" s="64"/>
      <c r="O44" s="64"/>
    </row>
    <row r="45" spans="1:15" ht="12.75" thickBot="1" x14ac:dyDescent="0.2">
      <c r="A45" s="345"/>
      <c r="B45" s="303"/>
      <c r="C45" s="129"/>
      <c r="D45" s="135"/>
      <c r="E45" s="315" t="str">
        <f>IF(N45="","",IF(O45="","",VLOOKUP(N45&amp;O45,指導内容例!$C$3:$D$105,2,FALSE)))</f>
        <v/>
      </c>
      <c r="F45" s="316"/>
      <c r="G45" s="131"/>
      <c r="H45" s="132" t="str">
        <f t="shared" si="3"/>
        <v/>
      </c>
      <c r="I45" s="133" t="str">
        <f t="shared" si="4"/>
        <v/>
      </c>
      <c r="J45" s="132" t="str">
        <f t="shared" si="6"/>
        <v/>
      </c>
      <c r="K45" s="133" t="str">
        <f t="shared" si="6"/>
        <v/>
      </c>
      <c r="L45" s="137"/>
      <c r="N45" s="63"/>
      <c r="O45" s="64"/>
    </row>
    <row r="46" spans="1:15" ht="12.75" thickBot="1" x14ac:dyDescent="0.2">
      <c r="A46" s="345"/>
      <c r="B46" s="303"/>
      <c r="C46" s="129"/>
      <c r="D46" s="135"/>
      <c r="E46" s="315" t="str">
        <f>IF(N46="","",IF(O46="","",VLOOKUP(N46&amp;O46,指導内容例!$C$3:$D$105,2,FALSE)))</f>
        <v/>
      </c>
      <c r="F46" s="316"/>
      <c r="G46" s="131"/>
      <c r="H46" s="132" t="str">
        <f t="shared" si="3"/>
        <v/>
      </c>
      <c r="I46" s="133" t="str">
        <f t="shared" si="4"/>
        <v/>
      </c>
      <c r="J46" s="132" t="str">
        <f t="shared" si="6"/>
        <v/>
      </c>
      <c r="K46" s="133" t="str">
        <f t="shared" si="6"/>
        <v/>
      </c>
      <c r="L46" s="131" t="s">
        <v>179</v>
      </c>
      <c r="N46" s="63"/>
      <c r="O46" s="64"/>
    </row>
    <row r="47" spans="1:15" ht="12.75" thickBot="1" x14ac:dyDescent="0.2">
      <c r="A47" s="345"/>
      <c r="B47" s="308"/>
      <c r="C47" s="139"/>
      <c r="D47" s="140"/>
      <c r="E47" s="315" t="str">
        <f>IF(N47="","",IF(O47="","",VLOOKUP(N47&amp;O47,指導内容例!$C$3:$D$105,2,FALSE)))</f>
        <v/>
      </c>
      <c r="F47" s="316"/>
      <c r="G47" s="141"/>
      <c r="H47" s="142" t="str">
        <f t="shared" si="3"/>
        <v/>
      </c>
      <c r="I47" s="143" t="str">
        <f t="shared" si="4"/>
        <v/>
      </c>
      <c r="J47" s="142" t="str">
        <f t="shared" si="6"/>
        <v/>
      </c>
      <c r="K47" s="143" t="str">
        <f t="shared" si="6"/>
        <v/>
      </c>
      <c r="L47" s="141" t="s">
        <v>156</v>
      </c>
      <c r="N47" s="64"/>
      <c r="O47" s="64"/>
    </row>
    <row r="48" spans="1:15" ht="12.75" thickBot="1" x14ac:dyDescent="0.2">
      <c r="A48" s="345"/>
      <c r="B48" s="303" t="s">
        <v>19</v>
      </c>
      <c r="C48" s="129"/>
      <c r="D48" s="135"/>
      <c r="E48" s="317" t="str">
        <f>IF(N48="","",IF(O48="","",VLOOKUP(N48&amp;O48,指導内容例!$C$3:$D$105,2,FALSE)))</f>
        <v/>
      </c>
      <c r="F48" s="318"/>
      <c r="G48" s="131"/>
      <c r="H48" s="149" t="str">
        <f t="shared" si="3"/>
        <v/>
      </c>
      <c r="I48" s="133" t="str">
        <f t="shared" si="4"/>
        <v/>
      </c>
      <c r="J48" s="132" t="str">
        <f t="shared" si="6"/>
        <v/>
      </c>
      <c r="K48" s="133" t="str">
        <f t="shared" si="6"/>
        <v/>
      </c>
      <c r="L48" s="150"/>
      <c r="N48" s="63"/>
      <c r="O48" s="64"/>
    </row>
    <row r="49" spans="1:15" ht="12.75" thickBot="1" x14ac:dyDescent="0.2">
      <c r="A49" s="345"/>
      <c r="B49" s="303"/>
      <c r="C49" s="129"/>
      <c r="D49" s="135"/>
      <c r="E49" s="315" t="str">
        <f>IF(N49="","",IF(O49="","",VLOOKUP(N49&amp;O49,指導内容例!$C$3:$D$105,2,FALSE)))</f>
        <v/>
      </c>
      <c r="F49" s="316"/>
      <c r="G49" s="131"/>
      <c r="H49" s="132" t="str">
        <f t="shared" si="3"/>
        <v/>
      </c>
      <c r="I49" s="133" t="str">
        <f t="shared" si="4"/>
        <v/>
      </c>
      <c r="J49" s="132" t="str">
        <f t="shared" si="6"/>
        <v/>
      </c>
      <c r="K49" s="133" t="str">
        <f t="shared" si="6"/>
        <v/>
      </c>
      <c r="L49" s="150"/>
      <c r="N49" s="63"/>
      <c r="O49" s="64"/>
    </row>
    <row r="50" spans="1:15" ht="12.75" thickBot="1" x14ac:dyDescent="0.2">
      <c r="A50" s="345"/>
      <c r="B50" s="303"/>
      <c r="C50" s="129"/>
      <c r="D50" s="135"/>
      <c r="E50" s="315" t="str">
        <f>IF(N50="","",IF(O50="","",VLOOKUP(N50&amp;O50,指導内容例!$C$3:$D$105,2,FALSE)))</f>
        <v/>
      </c>
      <c r="F50" s="316"/>
      <c r="G50" s="131"/>
      <c r="H50" s="132" t="str">
        <f t="shared" si="3"/>
        <v/>
      </c>
      <c r="I50" s="133" t="str">
        <f t="shared" si="4"/>
        <v/>
      </c>
      <c r="J50" s="132" t="str">
        <f t="shared" si="6"/>
        <v/>
      </c>
      <c r="K50" s="133" t="str">
        <f t="shared" si="6"/>
        <v/>
      </c>
      <c r="L50" s="131"/>
      <c r="N50" s="64"/>
      <c r="O50" s="64"/>
    </row>
    <row r="51" spans="1:15" ht="12.75" thickBot="1" x14ac:dyDescent="0.2">
      <c r="A51" s="345"/>
      <c r="B51" s="303"/>
      <c r="C51" s="129"/>
      <c r="D51" s="135"/>
      <c r="E51" s="315" t="str">
        <f>IF(N51="","",IF(O51="","",VLOOKUP(N51&amp;O51,指導内容例!$C$3:$D$105,2,FALSE)))</f>
        <v/>
      </c>
      <c r="F51" s="316"/>
      <c r="G51" s="131"/>
      <c r="H51" s="132" t="str">
        <f t="shared" si="3"/>
        <v/>
      </c>
      <c r="I51" s="133" t="str">
        <f t="shared" si="4"/>
        <v/>
      </c>
      <c r="J51" s="132" t="str">
        <f t="shared" si="6"/>
        <v/>
      </c>
      <c r="K51" s="133" t="str">
        <f t="shared" si="6"/>
        <v/>
      </c>
      <c r="L51" s="131"/>
      <c r="N51" s="63"/>
      <c r="O51" s="64"/>
    </row>
    <row r="52" spans="1:15" ht="12.75" thickBot="1" x14ac:dyDescent="0.2">
      <c r="A52" s="345"/>
      <c r="B52" s="303"/>
      <c r="C52" s="151"/>
      <c r="D52" s="135"/>
      <c r="E52" s="315" t="str">
        <f>IF(N52="","",IF(O52="","",VLOOKUP(N52&amp;O52,指導内容例!$C$3:$D$105,2,FALSE)))</f>
        <v/>
      </c>
      <c r="F52" s="316"/>
      <c r="G52" s="131"/>
      <c r="H52" s="132" t="str">
        <f t="shared" si="3"/>
        <v/>
      </c>
      <c r="I52" s="133" t="str">
        <f t="shared" si="4"/>
        <v/>
      </c>
      <c r="J52" s="132" t="str">
        <f t="shared" ref="J52:K62" si="7">IF(H52="","",J51+H52)</f>
        <v/>
      </c>
      <c r="K52" s="133" t="str">
        <f t="shared" si="7"/>
        <v/>
      </c>
      <c r="L52" s="150"/>
      <c r="N52" s="63"/>
      <c r="O52" s="64"/>
    </row>
    <row r="53" spans="1:15" ht="12.75" thickBot="1" x14ac:dyDescent="0.2">
      <c r="A53" s="345"/>
      <c r="B53" s="303"/>
      <c r="C53" s="151"/>
      <c r="D53" s="135"/>
      <c r="E53" s="315" t="str">
        <f>IF(N53="","",IF(O53="","",VLOOKUP(N53&amp;O53,指導内容例!$C$3:$D$105,2,FALSE)))</f>
        <v/>
      </c>
      <c r="F53" s="316"/>
      <c r="G53" s="131"/>
      <c r="H53" s="132" t="str">
        <f t="shared" si="3"/>
        <v/>
      </c>
      <c r="I53" s="133" t="str">
        <f t="shared" si="4"/>
        <v/>
      </c>
      <c r="J53" s="132" t="str">
        <f t="shared" si="7"/>
        <v/>
      </c>
      <c r="K53" s="133" t="str">
        <f t="shared" si="7"/>
        <v/>
      </c>
      <c r="L53" s="150"/>
      <c r="N53" s="63"/>
      <c r="O53" s="64"/>
    </row>
    <row r="54" spans="1:15" ht="12.75" thickBot="1" x14ac:dyDescent="0.2">
      <c r="A54" s="345"/>
      <c r="B54" s="308"/>
      <c r="C54" s="139"/>
      <c r="D54" s="140"/>
      <c r="E54" s="323" t="str">
        <f>IF(N54="","",IF(O54="","",VLOOKUP(N54&amp;O54,指導内容例!$C$3:$D$105,2,FALSE)))</f>
        <v/>
      </c>
      <c r="F54" s="324"/>
      <c r="G54" s="141"/>
      <c r="H54" s="142" t="str">
        <f t="shared" si="3"/>
        <v/>
      </c>
      <c r="I54" s="143" t="str">
        <f t="shared" si="4"/>
        <v/>
      </c>
      <c r="J54" s="142"/>
      <c r="K54" s="143"/>
      <c r="L54" s="144"/>
      <c r="M54" s="3"/>
      <c r="N54" s="64"/>
      <c r="O54" s="64"/>
    </row>
    <row r="55" spans="1:15" ht="12.6" customHeight="1" thickBot="1" x14ac:dyDescent="0.2">
      <c r="A55" s="345"/>
      <c r="B55" s="307" t="s">
        <v>9</v>
      </c>
      <c r="C55" s="151"/>
      <c r="D55" s="135"/>
      <c r="E55" s="315" t="str">
        <f>IF(N55="","",IF(O55="","",VLOOKUP(N55&amp;O55,指導内容例!$C$3:$D$105,2,FALSE)))</f>
        <v/>
      </c>
      <c r="F55" s="316"/>
      <c r="G55" s="148"/>
      <c r="H55" s="132" t="str">
        <f t="shared" si="3"/>
        <v/>
      </c>
      <c r="I55" s="133" t="str">
        <f t="shared" si="4"/>
        <v/>
      </c>
      <c r="J55" s="132" t="str">
        <f>IF(H55="","",J54+H55)</f>
        <v/>
      </c>
      <c r="K55" s="133" t="str">
        <f>IF(I55="","",K54+I55)</f>
        <v/>
      </c>
      <c r="L55" s="137"/>
      <c r="M55" s="3"/>
      <c r="N55" s="63"/>
      <c r="O55" s="64"/>
    </row>
    <row r="56" spans="1:15" ht="12.6" customHeight="1" thickBot="1" x14ac:dyDescent="0.2">
      <c r="A56" s="345"/>
      <c r="B56" s="303"/>
      <c r="C56" s="151"/>
      <c r="D56" s="135"/>
      <c r="E56" s="315" t="str">
        <f>IF(N56="","",IF(O56="","",VLOOKUP(N56&amp;O56,指導内容例!$C$3:$D$105,2,FALSE)))</f>
        <v/>
      </c>
      <c r="F56" s="316"/>
      <c r="G56" s="131"/>
      <c r="H56" s="132" t="str">
        <f t="shared" si="3"/>
        <v/>
      </c>
      <c r="I56" s="133" t="str">
        <f t="shared" si="4"/>
        <v/>
      </c>
      <c r="J56" s="132" t="str">
        <f t="shared" si="7"/>
        <v/>
      </c>
      <c r="K56" s="133" t="str">
        <f t="shared" si="7"/>
        <v/>
      </c>
      <c r="L56" s="195"/>
      <c r="N56" s="63"/>
      <c r="O56" s="64"/>
    </row>
    <row r="57" spans="1:15" ht="12.6" customHeight="1" thickBot="1" x14ac:dyDescent="0.2">
      <c r="A57" s="345"/>
      <c r="B57" s="303"/>
      <c r="C57" s="129"/>
      <c r="D57" s="135"/>
      <c r="E57" s="315" t="str">
        <f>IF(N57="","",IF(O57="","",VLOOKUP(N57&amp;O57,指導内容例!$C$3:$D$105,2,FALSE)))</f>
        <v/>
      </c>
      <c r="F57" s="316"/>
      <c r="G57" s="131"/>
      <c r="H57" s="132" t="str">
        <f t="shared" si="3"/>
        <v/>
      </c>
      <c r="I57" s="133" t="str">
        <f t="shared" si="4"/>
        <v/>
      </c>
      <c r="J57" s="149" t="str">
        <f t="shared" si="7"/>
        <v/>
      </c>
      <c r="K57" s="134" t="str">
        <f t="shared" si="7"/>
        <v/>
      </c>
      <c r="L57" s="195"/>
      <c r="N57" s="64"/>
      <c r="O57" s="64"/>
    </row>
    <row r="58" spans="1:15" ht="12.6" customHeight="1" thickBot="1" x14ac:dyDescent="0.2">
      <c r="A58" s="345"/>
      <c r="B58" s="303"/>
      <c r="C58" s="151"/>
      <c r="D58" s="135"/>
      <c r="E58" s="315" t="str">
        <f>IF(N58="","",IF(O58="","",VLOOKUP(N58&amp;O58,指導内容例!$C$3:$D$105,2,FALSE)))</f>
        <v/>
      </c>
      <c r="F58" s="316"/>
      <c r="G58" s="131"/>
      <c r="H58" s="132" t="str">
        <f t="shared" si="3"/>
        <v/>
      </c>
      <c r="I58" s="133" t="str">
        <f t="shared" si="4"/>
        <v/>
      </c>
      <c r="J58" s="149" t="str">
        <f t="shared" si="7"/>
        <v/>
      </c>
      <c r="K58" s="134" t="str">
        <f t="shared" si="7"/>
        <v/>
      </c>
      <c r="L58" s="212"/>
      <c r="N58" s="63"/>
      <c r="O58" s="64"/>
    </row>
    <row r="59" spans="1:15" ht="12.6" customHeight="1" thickBot="1" x14ac:dyDescent="0.2">
      <c r="A59" s="345"/>
      <c r="B59" s="303"/>
      <c r="C59" s="151"/>
      <c r="D59" s="135"/>
      <c r="E59" s="315" t="str">
        <f>IF(N59="","",IF(O59="","",VLOOKUP(N59&amp;O59,指導内容例!$C$3:$D$105,2,FALSE)))</f>
        <v/>
      </c>
      <c r="F59" s="316"/>
      <c r="G59" s="131"/>
      <c r="H59" s="132" t="str">
        <f t="shared" si="3"/>
        <v/>
      </c>
      <c r="I59" s="133" t="str">
        <f t="shared" si="4"/>
        <v/>
      </c>
      <c r="J59" s="132" t="str">
        <f t="shared" si="7"/>
        <v/>
      </c>
      <c r="K59" s="133" t="str">
        <f t="shared" si="7"/>
        <v/>
      </c>
      <c r="L59" s="137"/>
      <c r="M59" s="3"/>
      <c r="N59" s="63"/>
      <c r="O59" s="64"/>
    </row>
    <row r="60" spans="1:15" ht="12.6" customHeight="1" thickBot="1" x14ac:dyDescent="0.2">
      <c r="A60" s="345"/>
      <c r="B60" s="303"/>
      <c r="C60" s="151"/>
      <c r="D60" s="135"/>
      <c r="E60" s="315" t="str">
        <f>IF(N60="","",IF(O60="","",VLOOKUP(N60&amp;O60,指導内容例!$C$3:$D$105,2,FALSE)))</f>
        <v/>
      </c>
      <c r="F60" s="316"/>
      <c r="G60" s="131"/>
      <c r="H60" s="132" t="str">
        <f t="shared" si="3"/>
        <v/>
      </c>
      <c r="I60" s="133" t="str">
        <f t="shared" si="4"/>
        <v/>
      </c>
      <c r="J60" s="132" t="str">
        <f t="shared" si="7"/>
        <v/>
      </c>
      <c r="K60" s="133" t="str">
        <f t="shared" si="7"/>
        <v/>
      </c>
      <c r="L60" s="137"/>
      <c r="M60" s="3"/>
      <c r="N60" s="64"/>
      <c r="O60" s="64"/>
    </row>
    <row r="61" spans="1:15" ht="12.6" customHeight="1" thickBot="1" x14ac:dyDescent="0.2">
      <c r="A61" s="345"/>
      <c r="B61" s="303"/>
      <c r="C61" s="151"/>
      <c r="D61" s="135"/>
      <c r="E61" s="315" t="str">
        <f>IF(N61="","",IF(O61="","",VLOOKUP(N61&amp;O61,指導内容例!$C$3:$D$105,2,FALSE)))</f>
        <v/>
      </c>
      <c r="F61" s="316"/>
      <c r="G61" s="131"/>
      <c r="H61" s="132" t="str">
        <f t="shared" si="3"/>
        <v/>
      </c>
      <c r="I61" s="133" t="str">
        <f t="shared" si="4"/>
        <v/>
      </c>
      <c r="J61" s="132" t="str">
        <f t="shared" si="7"/>
        <v/>
      </c>
      <c r="K61" s="133" t="str">
        <f t="shared" si="7"/>
        <v/>
      </c>
      <c r="L61" s="136"/>
      <c r="M61" s="3"/>
      <c r="N61" s="63"/>
      <c r="O61" s="64"/>
    </row>
    <row r="62" spans="1:15" ht="12.6" customHeight="1" thickBot="1" x14ac:dyDescent="0.2">
      <c r="A62" s="345"/>
      <c r="B62" s="303"/>
      <c r="C62" s="151"/>
      <c r="D62" s="135"/>
      <c r="E62" s="315" t="str">
        <f>IF(N62="","",IF(O62="","",VLOOKUP(N62&amp;O62,指導内容例!$C$3:$D$105,2,FALSE)))</f>
        <v/>
      </c>
      <c r="F62" s="316"/>
      <c r="G62" s="131"/>
      <c r="H62" s="132" t="str">
        <f t="shared" si="3"/>
        <v/>
      </c>
      <c r="I62" s="133" t="str">
        <f t="shared" si="4"/>
        <v/>
      </c>
      <c r="J62" s="132" t="str">
        <f t="shared" si="7"/>
        <v/>
      </c>
      <c r="K62" s="133" t="str">
        <f t="shared" si="7"/>
        <v/>
      </c>
      <c r="L62" s="136"/>
      <c r="M62" s="3"/>
      <c r="N62" s="63"/>
      <c r="O62" s="64"/>
    </row>
    <row r="63" spans="1:15" ht="12.6" customHeight="1" thickBot="1" x14ac:dyDescent="0.2">
      <c r="A63" s="345"/>
      <c r="B63" s="303"/>
      <c r="C63" s="151"/>
      <c r="D63" s="135"/>
      <c r="E63" s="315" t="str">
        <f>IF(N63="","",IF(O63="","",VLOOKUP(N63&amp;O63,指導内容例!$C$3:$D$105,2,FALSE)))</f>
        <v/>
      </c>
      <c r="F63" s="316"/>
      <c r="G63" s="131"/>
      <c r="H63" s="132" t="str">
        <f t="shared" si="3"/>
        <v/>
      </c>
      <c r="I63" s="133" t="str">
        <f t="shared" si="4"/>
        <v/>
      </c>
      <c r="J63" s="132" t="str">
        <f t="shared" ref="J63:K72" si="8">IF(H63="","",J62+H63)</f>
        <v/>
      </c>
      <c r="K63" s="133" t="str">
        <f t="shared" si="8"/>
        <v/>
      </c>
      <c r="L63" s="136"/>
      <c r="M63" s="3"/>
      <c r="N63" s="63"/>
      <c r="O63" s="64"/>
    </row>
    <row r="64" spans="1:15" ht="12.75" thickBot="1" x14ac:dyDescent="0.2">
      <c r="A64" s="345"/>
      <c r="B64" s="308"/>
      <c r="C64" s="139"/>
      <c r="D64" s="140"/>
      <c r="E64" s="323" t="str">
        <f>IF(N64="","",IF(O64="","",VLOOKUP(N64&amp;O64,指導内容例!$C$3:$D$105,2,FALSE)))</f>
        <v/>
      </c>
      <c r="F64" s="324"/>
      <c r="G64" s="141"/>
      <c r="H64" s="142" t="str">
        <f t="shared" si="3"/>
        <v/>
      </c>
      <c r="I64" s="143" t="str">
        <f t="shared" si="4"/>
        <v/>
      </c>
      <c r="J64" s="142" t="str">
        <f t="shared" si="8"/>
        <v/>
      </c>
      <c r="K64" s="143" t="str">
        <f t="shared" si="8"/>
        <v/>
      </c>
      <c r="L64" s="147"/>
      <c r="M64" s="3"/>
      <c r="N64" s="64"/>
      <c r="O64" s="64"/>
    </row>
    <row r="65" spans="1:17" ht="12.6" customHeight="1" thickBot="1" x14ac:dyDescent="0.2">
      <c r="A65" s="345"/>
      <c r="B65" s="307" t="s">
        <v>10</v>
      </c>
      <c r="C65" s="151"/>
      <c r="D65" s="135"/>
      <c r="E65" s="315" t="str">
        <f>IF(N65="","",IF(O65="","",VLOOKUP(N65&amp;O65,指導内容例!$C$3:$D$105,2,FALSE)))</f>
        <v/>
      </c>
      <c r="F65" s="316"/>
      <c r="G65" s="131"/>
      <c r="H65" s="132" t="str">
        <f t="shared" si="3"/>
        <v/>
      </c>
      <c r="I65" s="133" t="str">
        <f t="shared" si="4"/>
        <v/>
      </c>
      <c r="J65" s="132" t="str">
        <f t="shared" si="8"/>
        <v/>
      </c>
      <c r="K65" s="133" t="str">
        <f t="shared" si="8"/>
        <v/>
      </c>
      <c r="L65" s="171"/>
      <c r="N65" s="63"/>
      <c r="O65" s="64"/>
    </row>
    <row r="66" spans="1:17" ht="12.6" customHeight="1" thickBot="1" x14ac:dyDescent="0.2">
      <c r="A66" s="345"/>
      <c r="B66" s="303"/>
      <c r="C66" s="151"/>
      <c r="D66" s="135"/>
      <c r="E66" s="315" t="str">
        <f>IF(N66="","",IF(O66="","",VLOOKUP(N66&amp;O66,指導内容例!$C$3:$D$105,2,FALSE)))</f>
        <v/>
      </c>
      <c r="F66" s="316"/>
      <c r="G66" s="131"/>
      <c r="H66" s="132" t="str">
        <f t="shared" si="3"/>
        <v/>
      </c>
      <c r="I66" s="133" t="str">
        <f t="shared" si="4"/>
        <v/>
      </c>
      <c r="J66" s="132" t="str">
        <f t="shared" si="8"/>
        <v/>
      </c>
      <c r="K66" s="133" t="str">
        <f t="shared" si="8"/>
        <v/>
      </c>
      <c r="L66" s="195"/>
      <c r="N66" s="63"/>
      <c r="O66" s="64"/>
    </row>
    <row r="67" spans="1:17" ht="12.6" customHeight="1" thickBot="1" x14ac:dyDescent="0.2">
      <c r="A67" s="345"/>
      <c r="B67" s="303"/>
      <c r="C67" s="151"/>
      <c r="D67" s="135"/>
      <c r="E67" s="315" t="str">
        <f>IF(N67="","",IF(O67="","",VLOOKUP(N67&amp;O67,指導内容例!$C$3:$D$105,2,FALSE)))</f>
        <v/>
      </c>
      <c r="F67" s="316"/>
      <c r="G67" s="131"/>
      <c r="H67" s="132" t="str">
        <f t="shared" si="3"/>
        <v/>
      </c>
      <c r="I67" s="133" t="str">
        <f t="shared" si="4"/>
        <v/>
      </c>
      <c r="J67" s="132" t="str">
        <f t="shared" si="8"/>
        <v/>
      </c>
      <c r="K67" s="133" t="str">
        <f t="shared" si="8"/>
        <v/>
      </c>
      <c r="L67" s="138"/>
      <c r="N67" s="64"/>
      <c r="O67" s="64"/>
    </row>
    <row r="68" spans="1:17" ht="12.6" customHeight="1" thickBot="1" x14ac:dyDescent="0.2">
      <c r="A68" s="345"/>
      <c r="B68" s="303"/>
      <c r="C68" s="151"/>
      <c r="D68" s="135"/>
      <c r="E68" s="315" t="str">
        <f>IF(N68="","",IF(O68="","",VLOOKUP(N68&amp;O68,指導内容例!$C$3:$D$105,2,FALSE)))</f>
        <v/>
      </c>
      <c r="F68" s="316"/>
      <c r="G68" s="131"/>
      <c r="H68" s="132" t="str">
        <f t="shared" si="3"/>
        <v/>
      </c>
      <c r="I68" s="133" t="str">
        <f t="shared" si="4"/>
        <v/>
      </c>
      <c r="J68" s="149" t="str">
        <f t="shared" si="8"/>
        <v/>
      </c>
      <c r="K68" s="134" t="str">
        <f t="shared" si="8"/>
        <v/>
      </c>
      <c r="L68" s="171"/>
      <c r="N68" s="63"/>
      <c r="O68" s="64"/>
    </row>
    <row r="69" spans="1:17" ht="12.6" customHeight="1" thickBot="1" x14ac:dyDescent="0.2">
      <c r="A69" s="345"/>
      <c r="B69" s="303"/>
      <c r="C69" s="129"/>
      <c r="D69" s="135"/>
      <c r="E69" s="315" t="str">
        <f>IF(N69="","",IF(O69="","",VLOOKUP(N69&amp;O69,指導内容例!$C$3:$D$105,2,FALSE)))</f>
        <v/>
      </c>
      <c r="F69" s="316"/>
      <c r="G69" s="131"/>
      <c r="H69" s="132" t="str">
        <f t="shared" si="3"/>
        <v/>
      </c>
      <c r="I69" s="133" t="str">
        <f t="shared" si="4"/>
        <v/>
      </c>
      <c r="J69" s="132" t="str">
        <f t="shared" si="8"/>
        <v/>
      </c>
      <c r="K69" s="133" t="str">
        <f t="shared" si="8"/>
        <v/>
      </c>
      <c r="L69" s="195"/>
      <c r="N69" s="64"/>
      <c r="O69" s="64"/>
    </row>
    <row r="70" spans="1:17" ht="12.6" customHeight="1" thickBot="1" x14ac:dyDescent="0.2">
      <c r="A70" s="345"/>
      <c r="B70" s="303"/>
      <c r="C70" s="129"/>
      <c r="D70" s="135"/>
      <c r="E70" s="315" t="str">
        <f>IF(N70="","",IF(O70="","",VLOOKUP(N70&amp;O70,指導内容例!$C$3:$D$105,2,FALSE)))</f>
        <v/>
      </c>
      <c r="F70" s="316"/>
      <c r="G70" s="131"/>
      <c r="H70" s="132" t="str">
        <f t="shared" si="3"/>
        <v/>
      </c>
      <c r="I70" s="133" t="str">
        <f t="shared" si="4"/>
        <v/>
      </c>
      <c r="J70" s="132" t="str">
        <f t="shared" si="8"/>
        <v/>
      </c>
      <c r="K70" s="133" t="str">
        <f t="shared" si="8"/>
        <v/>
      </c>
      <c r="L70" s="138"/>
      <c r="N70" s="64"/>
      <c r="O70" s="64"/>
    </row>
    <row r="71" spans="1:17" ht="12.75" thickBot="1" x14ac:dyDescent="0.2">
      <c r="A71" s="345"/>
      <c r="B71" s="303"/>
      <c r="C71" s="129"/>
      <c r="D71" s="135"/>
      <c r="E71" s="315" t="str">
        <f>IF(N71="","",IF(O71="","",VLOOKUP(N71&amp;O71,指導内容例!$C$3:$D$105,2,FALSE)))</f>
        <v/>
      </c>
      <c r="F71" s="316"/>
      <c r="G71" s="131"/>
      <c r="H71" s="132" t="str">
        <f t="shared" si="3"/>
        <v/>
      </c>
      <c r="I71" s="133" t="str">
        <f t="shared" si="4"/>
        <v/>
      </c>
      <c r="J71" s="132" t="str">
        <f t="shared" si="8"/>
        <v/>
      </c>
      <c r="K71" s="133" t="str">
        <f t="shared" si="8"/>
        <v/>
      </c>
      <c r="L71" s="137"/>
      <c r="N71" s="64"/>
      <c r="O71" s="64"/>
    </row>
    <row r="72" spans="1:17" ht="12.75" thickBot="1" x14ac:dyDescent="0.2">
      <c r="A72" s="345"/>
      <c r="B72" s="303"/>
      <c r="C72" s="129"/>
      <c r="D72" s="135"/>
      <c r="E72" s="315" t="str">
        <f>IF(N72="","",IF(O72="","",VLOOKUP(N72&amp;O72,指導内容例!$C$3:$D$105,2,FALSE)))</f>
        <v/>
      </c>
      <c r="F72" s="316"/>
      <c r="G72" s="131"/>
      <c r="H72" s="132" t="str">
        <f t="shared" si="3"/>
        <v/>
      </c>
      <c r="I72" s="133" t="str">
        <f t="shared" si="4"/>
        <v/>
      </c>
      <c r="J72" s="132" t="str">
        <f t="shared" si="8"/>
        <v/>
      </c>
      <c r="K72" s="133" t="str">
        <f t="shared" si="8"/>
        <v/>
      </c>
      <c r="L72" s="172"/>
      <c r="N72" s="64"/>
      <c r="O72" s="64"/>
    </row>
    <row r="73" spans="1:17" ht="12.75" thickBot="1" x14ac:dyDescent="0.2">
      <c r="A73" s="345"/>
      <c r="B73" s="303"/>
      <c r="C73" s="129"/>
      <c r="D73" s="135"/>
      <c r="E73" s="315" t="str">
        <f>IF(N73="","",IF(O73="","",VLOOKUP(N73&amp;O73,指導内容例!$C$3:$D$105,2,FALSE)))</f>
        <v/>
      </c>
      <c r="F73" s="316"/>
      <c r="G73" s="131"/>
      <c r="H73" s="132" t="str">
        <f t="shared" ref="H73:H74" si="9">IF(E73="","",1)</f>
        <v/>
      </c>
      <c r="I73" s="133" t="str">
        <f t="shared" ref="I73:I74" si="10">IF(E73="","",1)</f>
        <v/>
      </c>
      <c r="J73" s="132" t="str">
        <f t="shared" ref="J73:J74" si="11">IF(H73="","",J72+H73)</f>
        <v/>
      </c>
      <c r="K73" s="133" t="str">
        <f t="shared" ref="K73:K74" si="12">IF(I73="","",K72+I73)</f>
        <v/>
      </c>
      <c r="L73" s="150"/>
      <c r="N73" s="64"/>
      <c r="O73" s="64"/>
    </row>
    <row r="74" spans="1:17" ht="12.75" thickBot="1" x14ac:dyDescent="0.2">
      <c r="A74" s="346"/>
      <c r="B74" s="304"/>
      <c r="C74" s="152"/>
      <c r="D74" s="153"/>
      <c r="E74" s="347" t="str">
        <f>IF(N74="","",IF(O74="","",VLOOKUP(N74&amp;O74,指導内容例!$C$3:$D$105,2,FALSE)))</f>
        <v/>
      </c>
      <c r="F74" s="348"/>
      <c r="G74" s="141"/>
      <c r="H74" s="132" t="str">
        <f t="shared" si="9"/>
        <v/>
      </c>
      <c r="I74" s="133" t="str">
        <f t="shared" si="10"/>
        <v/>
      </c>
      <c r="J74" s="132" t="str">
        <f t="shared" si="11"/>
        <v/>
      </c>
      <c r="K74" s="133" t="str">
        <f t="shared" si="12"/>
        <v/>
      </c>
      <c r="L74" s="144"/>
      <c r="N74" s="64"/>
      <c r="O74" s="64"/>
    </row>
    <row r="75" spans="1:17" s="14" customFormat="1" ht="15" customHeight="1" x14ac:dyDescent="0.15">
      <c r="A75" s="156"/>
      <c r="B75" s="156"/>
      <c r="C75" s="149"/>
      <c r="D75" s="157"/>
      <c r="E75" s="158" t="s">
        <v>44</v>
      </c>
      <c r="F75" s="149"/>
      <c r="G75" s="159" t="s">
        <v>45</v>
      </c>
      <c r="H75" s="314" t="s">
        <v>46</v>
      </c>
      <c r="I75" s="314"/>
      <c r="J75" s="314">
        <v>8</v>
      </c>
      <c r="K75" s="314"/>
      <c r="L75" s="160" t="s">
        <v>125</v>
      </c>
      <c r="N75" s="81"/>
      <c r="P75" s="13"/>
      <c r="Q75" s="13"/>
    </row>
    <row r="76" spans="1:17" s="14" customFormat="1" ht="15" customHeight="1" x14ac:dyDescent="0.15">
      <c r="A76" s="156"/>
      <c r="B76" s="156"/>
      <c r="C76" s="149"/>
      <c r="D76" s="157"/>
      <c r="E76" s="161"/>
      <c r="F76" s="149"/>
      <c r="G76" s="149"/>
      <c r="H76" s="335"/>
      <c r="I76" s="335"/>
      <c r="J76" s="313"/>
      <c r="K76" s="313"/>
      <c r="L76" s="162"/>
      <c r="N76" s="82"/>
      <c r="P76" s="13"/>
      <c r="Q76" s="13"/>
    </row>
    <row r="77" spans="1:17" s="14" customFormat="1" ht="15" customHeight="1" thickBot="1" x14ac:dyDescent="0.2">
      <c r="A77" s="163"/>
      <c r="B77" s="163"/>
      <c r="C77" s="164"/>
      <c r="D77" s="165"/>
      <c r="E77" s="189"/>
      <c r="F77" s="164"/>
      <c r="G77" s="164"/>
      <c r="H77" s="190"/>
      <c r="I77" s="190"/>
      <c r="J77" s="190"/>
      <c r="K77" s="190"/>
      <c r="L77" s="191"/>
      <c r="N77" s="82"/>
      <c r="P77" s="13"/>
      <c r="Q77" s="13"/>
    </row>
    <row r="78" spans="1:17" ht="13.9" customHeight="1" thickBot="1" x14ac:dyDescent="0.2">
      <c r="A78" s="294" t="s">
        <v>135</v>
      </c>
      <c r="B78" s="281" t="s">
        <v>0</v>
      </c>
      <c r="C78" s="281" t="s">
        <v>1</v>
      </c>
      <c r="D78" s="294" t="s">
        <v>15</v>
      </c>
      <c r="E78" s="309" t="s">
        <v>2</v>
      </c>
      <c r="F78" s="310"/>
      <c r="G78" s="296" t="s">
        <v>3</v>
      </c>
      <c r="H78" s="298" t="s">
        <v>126</v>
      </c>
      <c r="I78" s="299"/>
      <c r="J78" s="298" t="s">
        <v>127</v>
      </c>
      <c r="K78" s="299"/>
      <c r="L78" s="281" t="s">
        <v>63</v>
      </c>
      <c r="N78" s="249" t="s">
        <v>31</v>
      </c>
      <c r="O78" s="249" t="s">
        <v>32</v>
      </c>
    </row>
    <row r="79" spans="1:17" ht="42.75" thickBot="1" x14ac:dyDescent="0.2">
      <c r="A79" s="295"/>
      <c r="B79" s="282"/>
      <c r="C79" s="282"/>
      <c r="D79" s="295"/>
      <c r="E79" s="311"/>
      <c r="F79" s="312"/>
      <c r="G79" s="297"/>
      <c r="H79" s="127" t="s">
        <v>17</v>
      </c>
      <c r="I79" s="128" t="s">
        <v>18</v>
      </c>
      <c r="J79" s="127" t="s">
        <v>17</v>
      </c>
      <c r="K79" s="128" t="s">
        <v>18</v>
      </c>
      <c r="L79" s="282"/>
      <c r="N79" s="249"/>
      <c r="O79" s="249"/>
    </row>
    <row r="80" spans="1:17" ht="12.6" customHeight="1" thickBot="1" x14ac:dyDescent="0.2">
      <c r="A80" s="344" t="s">
        <v>130</v>
      </c>
      <c r="B80" s="349" t="s">
        <v>20</v>
      </c>
      <c r="C80" s="129"/>
      <c r="D80" s="135"/>
      <c r="E80" s="342" t="str">
        <f>IF(N80="","",IF(O80="","",VLOOKUP(N80&amp;O80,指導内容例!$C$3:$D$105,2,FALSE)))</f>
        <v/>
      </c>
      <c r="F80" s="343"/>
      <c r="G80" s="131"/>
      <c r="H80" s="132" t="str">
        <f>IF(E80="","",1)</f>
        <v/>
      </c>
      <c r="I80" s="133" t="str">
        <f t="shared" si="4"/>
        <v/>
      </c>
      <c r="J80" s="132" t="str">
        <f>IF(H80="","",H80)</f>
        <v/>
      </c>
      <c r="K80" s="134" t="str">
        <f>IF(I80="","",I80)</f>
        <v/>
      </c>
      <c r="L80" s="137" t="s">
        <v>180</v>
      </c>
      <c r="N80" s="64"/>
      <c r="O80" s="64"/>
    </row>
    <row r="81" spans="1:15" ht="12.75" thickBot="1" x14ac:dyDescent="0.2">
      <c r="A81" s="345"/>
      <c r="B81" s="331"/>
      <c r="C81" s="129"/>
      <c r="D81" s="135"/>
      <c r="E81" s="315" t="str">
        <f>IF(N81="","",IF(O81="","",VLOOKUP(N81&amp;O81,指導内容例!$C$3:$D$105,2,FALSE)))</f>
        <v/>
      </c>
      <c r="F81" s="316"/>
      <c r="G81" s="131"/>
      <c r="H81" s="132" t="str">
        <f t="shared" si="3"/>
        <v/>
      </c>
      <c r="I81" s="133" t="str">
        <f t="shared" si="4"/>
        <v/>
      </c>
      <c r="J81" s="132" t="str">
        <f>IF(H81="","",J80+H81)</f>
        <v/>
      </c>
      <c r="K81" s="133" t="str">
        <f>IF(I81="","",K80+I81)</f>
        <v/>
      </c>
      <c r="L81" s="137" t="s">
        <v>160</v>
      </c>
      <c r="N81" s="64"/>
      <c r="O81" s="64"/>
    </row>
    <row r="82" spans="1:15" ht="12.75" thickBot="1" x14ac:dyDescent="0.2">
      <c r="A82" s="345"/>
      <c r="B82" s="331"/>
      <c r="C82" s="129"/>
      <c r="D82" s="135"/>
      <c r="E82" s="315" t="str">
        <f>IF(N82="","",IF(O82="","",VLOOKUP(N82&amp;O82,指導内容例!$C$3:$D$105,2,FALSE)))</f>
        <v/>
      </c>
      <c r="F82" s="316"/>
      <c r="G82" s="131"/>
      <c r="H82" s="132" t="str">
        <f t="shared" si="3"/>
        <v/>
      </c>
      <c r="I82" s="133" t="str">
        <f t="shared" si="4"/>
        <v/>
      </c>
      <c r="J82" s="132" t="str">
        <f t="shared" ref="J82:J129" si="13">IF(H82="","",J81+H82)</f>
        <v/>
      </c>
      <c r="K82" s="133" t="str">
        <f t="shared" ref="K82:K128" si="14">IF(I82="","",K81+I82)</f>
        <v/>
      </c>
      <c r="L82" s="150"/>
      <c r="N82" s="64"/>
      <c r="O82" s="64"/>
    </row>
    <row r="83" spans="1:15" ht="12.75" thickBot="1" x14ac:dyDescent="0.2">
      <c r="A83" s="345"/>
      <c r="B83" s="331"/>
      <c r="C83" s="129"/>
      <c r="D83" s="135"/>
      <c r="E83" s="315" t="str">
        <f>IF(N83="","",IF(O83="","",VLOOKUP(N83&amp;O83,指導内容例!$C$3:$D$105,2,FALSE)))</f>
        <v/>
      </c>
      <c r="F83" s="316"/>
      <c r="G83" s="131"/>
      <c r="H83" s="132" t="str">
        <f t="shared" si="3"/>
        <v/>
      </c>
      <c r="I83" s="133" t="str">
        <f t="shared" si="4"/>
        <v/>
      </c>
      <c r="J83" s="132" t="str">
        <f t="shared" si="13"/>
        <v/>
      </c>
      <c r="K83" s="133" t="str">
        <f t="shared" si="14"/>
        <v/>
      </c>
      <c r="L83" s="150"/>
      <c r="N83" s="64"/>
      <c r="O83" s="64"/>
    </row>
    <row r="84" spans="1:15" ht="12.75" thickBot="1" x14ac:dyDescent="0.2">
      <c r="A84" s="345"/>
      <c r="B84" s="331"/>
      <c r="C84" s="129"/>
      <c r="D84" s="135"/>
      <c r="E84" s="315" t="str">
        <f>IF(N84="","",IF(O84="","",VLOOKUP(N84&amp;O84,指導内容例!$C$3:$D$105,2,FALSE)))</f>
        <v/>
      </c>
      <c r="F84" s="316"/>
      <c r="G84" s="131"/>
      <c r="H84" s="132" t="str">
        <f t="shared" si="3"/>
        <v/>
      </c>
      <c r="I84" s="133" t="str">
        <f t="shared" si="4"/>
        <v/>
      </c>
      <c r="J84" s="132" t="str">
        <f t="shared" si="13"/>
        <v/>
      </c>
      <c r="K84" s="133" t="str">
        <f t="shared" si="14"/>
        <v/>
      </c>
      <c r="L84" s="150"/>
      <c r="N84" s="64"/>
      <c r="O84" s="64"/>
    </row>
    <row r="85" spans="1:15" ht="12.75" thickBot="1" x14ac:dyDescent="0.2">
      <c r="A85" s="345"/>
      <c r="B85" s="331"/>
      <c r="C85" s="129"/>
      <c r="D85" s="135"/>
      <c r="E85" s="315" t="str">
        <f>IF(N85="","",IF(O85="","",VLOOKUP(N85&amp;O85,指導内容例!$C$3:$D$105,2,FALSE)))</f>
        <v/>
      </c>
      <c r="F85" s="316"/>
      <c r="G85" s="131"/>
      <c r="H85" s="132" t="str">
        <f t="shared" si="3"/>
        <v/>
      </c>
      <c r="I85" s="133" t="str">
        <f t="shared" si="4"/>
        <v/>
      </c>
      <c r="J85" s="132" t="str">
        <f t="shared" si="13"/>
        <v/>
      </c>
      <c r="K85" s="133" t="str">
        <f t="shared" si="14"/>
        <v/>
      </c>
      <c r="L85" s="150"/>
      <c r="N85" s="64"/>
      <c r="O85" s="64"/>
    </row>
    <row r="86" spans="1:15" ht="12.75" thickBot="1" x14ac:dyDescent="0.2">
      <c r="A86" s="345"/>
      <c r="B86" s="331"/>
      <c r="C86" s="129"/>
      <c r="D86" s="135"/>
      <c r="E86" s="315" t="str">
        <f>IF(N86="","",IF(O86="","",VLOOKUP(N86&amp;O86,指導内容例!$C$3:$D$105,2,FALSE)))</f>
        <v/>
      </c>
      <c r="F86" s="316"/>
      <c r="G86" s="131"/>
      <c r="H86" s="132" t="str">
        <f t="shared" si="3"/>
        <v/>
      </c>
      <c r="I86" s="133" t="str">
        <f t="shared" si="4"/>
        <v/>
      </c>
      <c r="J86" s="132" t="str">
        <f t="shared" si="13"/>
        <v/>
      </c>
      <c r="K86" s="133" t="str">
        <f t="shared" si="14"/>
        <v/>
      </c>
      <c r="L86" s="150"/>
      <c r="N86" s="64"/>
      <c r="O86" s="64"/>
    </row>
    <row r="87" spans="1:15" ht="12.75" thickBot="1" x14ac:dyDescent="0.2">
      <c r="A87" s="345"/>
      <c r="B87" s="331"/>
      <c r="C87" s="129"/>
      <c r="D87" s="135"/>
      <c r="E87" s="315" t="str">
        <f>IF(N87="","",IF(O87="","",VLOOKUP(N87&amp;O87,指導内容例!$C$3:$D$105,2,FALSE)))</f>
        <v/>
      </c>
      <c r="F87" s="316"/>
      <c r="G87" s="131"/>
      <c r="H87" s="132" t="str">
        <f t="shared" si="3"/>
        <v/>
      </c>
      <c r="I87" s="133" t="str">
        <f t="shared" si="4"/>
        <v/>
      </c>
      <c r="J87" s="132" t="str">
        <f t="shared" si="13"/>
        <v/>
      </c>
      <c r="K87" s="133" t="str">
        <f t="shared" si="14"/>
        <v/>
      </c>
      <c r="L87" s="150"/>
      <c r="N87" s="64"/>
      <c r="O87" s="64"/>
    </row>
    <row r="88" spans="1:15" ht="12.75" thickBot="1" x14ac:dyDescent="0.2">
      <c r="A88" s="345"/>
      <c r="B88" s="331"/>
      <c r="C88" s="129"/>
      <c r="D88" s="135"/>
      <c r="E88" s="315" t="str">
        <f>IF(N88="","",IF(O88="","",VLOOKUP(N88&amp;O88,指導内容例!$C$3:$D$105,2,FALSE)))</f>
        <v/>
      </c>
      <c r="F88" s="316"/>
      <c r="G88" s="131"/>
      <c r="H88" s="132" t="str">
        <f t="shared" ref="H88:H129" si="15">IF(E88="","",1)</f>
        <v/>
      </c>
      <c r="I88" s="133" t="str">
        <f t="shared" ref="I88:I129" si="16">IF(E88="","",1)</f>
        <v/>
      </c>
      <c r="J88" s="132" t="str">
        <f t="shared" si="13"/>
        <v/>
      </c>
      <c r="K88" s="133" t="str">
        <f t="shared" si="14"/>
        <v/>
      </c>
      <c r="L88" s="150"/>
      <c r="N88" s="64"/>
      <c r="O88" s="64"/>
    </row>
    <row r="89" spans="1:15" ht="12.75" thickBot="1" x14ac:dyDescent="0.2">
      <c r="A89" s="345"/>
      <c r="B89" s="332"/>
      <c r="C89" s="139"/>
      <c r="D89" s="140"/>
      <c r="E89" s="323" t="str">
        <f>IF(N89="","",IF(O89="","",VLOOKUP(N89&amp;O89,指導内容例!$C$3:$D$105,2,FALSE)))</f>
        <v/>
      </c>
      <c r="F89" s="324"/>
      <c r="G89" s="141"/>
      <c r="H89" s="142" t="str">
        <f t="shared" si="15"/>
        <v/>
      </c>
      <c r="I89" s="143" t="str">
        <f t="shared" si="16"/>
        <v/>
      </c>
      <c r="J89" s="142" t="str">
        <f t="shared" si="13"/>
        <v/>
      </c>
      <c r="K89" s="143" t="str">
        <f t="shared" si="14"/>
        <v/>
      </c>
      <c r="L89" s="144"/>
      <c r="N89" s="64"/>
      <c r="O89" s="64"/>
    </row>
    <row r="90" spans="1:15" ht="12" customHeight="1" thickBot="1" x14ac:dyDescent="0.2">
      <c r="A90" s="345"/>
      <c r="B90" s="350" t="s">
        <v>128</v>
      </c>
      <c r="C90" s="129"/>
      <c r="D90" s="135"/>
      <c r="E90" s="315" t="str">
        <f>IF(N90="","",IF(O90="","",VLOOKUP(N90&amp;O90,指導内容例!$C$3:$D$105,2,FALSE)))</f>
        <v/>
      </c>
      <c r="F90" s="316"/>
      <c r="G90" s="131"/>
      <c r="H90" s="132" t="str">
        <f>IF(E90="","",1)</f>
        <v/>
      </c>
      <c r="I90" s="133" t="str">
        <f t="shared" si="16"/>
        <v/>
      </c>
      <c r="J90" s="132" t="str">
        <f t="shared" si="13"/>
        <v/>
      </c>
      <c r="K90" s="133" t="str">
        <f t="shared" si="14"/>
        <v/>
      </c>
      <c r="L90" s="137"/>
      <c r="N90" s="64"/>
      <c r="O90" s="64"/>
    </row>
    <row r="91" spans="1:15" ht="12" customHeight="1" thickBot="1" x14ac:dyDescent="0.2">
      <c r="A91" s="345"/>
      <c r="B91" s="331"/>
      <c r="C91" s="129"/>
      <c r="D91" s="135"/>
      <c r="E91" s="315" t="str">
        <f>IF(N91="","",IF(O91="","",VLOOKUP(N91&amp;O91,指導内容例!$C$3:$D$105,2,FALSE)))</f>
        <v/>
      </c>
      <c r="F91" s="316"/>
      <c r="G91" s="131"/>
      <c r="H91" s="132" t="str">
        <f t="shared" si="15"/>
        <v/>
      </c>
      <c r="I91" s="133" t="str">
        <f t="shared" si="16"/>
        <v/>
      </c>
      <c r="J91" s="132" t="str">
        <f t="shared" si="13"/>
        <v/>
      </c>
      <c r="K91" s="133" t="str">
        <f t="shared" si="14"/>
        <v/>
      </c>
      <c r="L91" s="195"/>
      <c r="N91" s="64"/>
      <c r="O91" s="64"/>
    </row>
    <row r="92" spans="1:15" ht="12" customHeight="1" thickBot="1" x14ac:dyDescent="0.2">
      <c r="A92" s="345"/>
      <c r="B92" s="331"/>
      <c r="C92" s="129"/>
      <c r="D92" s="135"/>
      <c r="E92" s="315" t="str">
        <f>IF(N92="","",IF(O92="","",VLOOKUP(N92&amp;O92,指導内容例!$C$3:$D$105,2,FALSE)))</f>
        <v/>
      </c>
      <c r="F92" s="316"/>
      <c r="G92" s="131"/>
      <c r="H92" s="132" t="str">
        <f t="shared" si="15"/>
        <v/>
      </c>
      <c r="I92" s="133" t="str">
        <f t="shared" si="16"/>
        <v/>
      </c>
      <c r="J92" s="132" t="str">
        <f t="shared" si="13"/>
        <v/>
      </c>
      <c r="K92" s="133" t="str">
        <f t="shared" si="14"/>
        <v/>
      </c>
      <c r="L92" s="137"/>
      <c r="N92" s="64"/>
      <c r="O92" s="64"/>
    </row>
    <row r="93" spans="1:15" ht="12" customHeight="1" thickBot="1" x14ac:dyDescent="0.2">
      <c r="A93" s="345"/>
      <c r="B93" s="331"/>
      <c r="C93" s="129"/>
      <c r="D93" s="135"/>
      <c r="E93" s="315" t="str">
        <f>IF(N93="","",IF(O93="","",VLOOKUP(N93&amp;O93,指導内容例!$C$3:$D$105,2,FALSE)))</f>
        <v/>
      </c>
      <c r="F93" s="316"/>
      <c r="G93" s="131"/>
      <c r="H93" s="132" t="str">
        <f t="shared" si="15"/>
        <v/>
      </c>
      <c r="I93" s="133" t="str">
        <f t="shared" si="16"/>
        <v/>
      </c>
      <c r="J93" s="132" t="str">
        <f t="shared" si="13"/>
        <v/>
      </c>
      <c r="K93" s="133" t="str">
        <f t="shared" si="14"/>
        <v/>
      </c>
      <c r="L93" s="136"/>
      <c r="N93" s="64"/>
      <c r="O93" s="64"/>
    </row>
    <row r="94" spans="1:15" ht="12" customHeight="1" thickBot="1" x14ac:dyDescent="0.2">
      <c r="A94" s="345"/>
      <c r="B94" s="331"/>
      <c r="C94" s="129"/>
      <c r="D94" s="135"/>
      <c r="E94" s="315" t="str">
        <f>IF(N94="","",IF(O94="","",VLOOKUP(N94&amp;O94,指導内容例!$C$3:$D$105,2,FALSE)))</f>
        <v/>
      </c>
      <c r="F94" s="316"/>
      <c r="G94" s="131"/>
      <c r="H94" s="132" t="str">
        <f t="shared" si="15"/>
        <v/>
      </c>
      <c r="I94" s="133" t="str">
        <f t="shared" si="16"/>
        <v/>
      </c>
      <c r="J94" s="132" t="str">
        <f t="shared" si="13"/>
        <v/>
      </c>
      <c r="K94" s="133" t="str">
        <f t="shared" si="14"/>
        <v/>
      </c>
      <c r="L94" s="137"/>
      <c r="N94" s="64"/>
      <c r="O94" s="64"/>
    </row>
    <row r="95" spans="1:15" ht="12" customHeight="1" thickBot="1" x14ac:dyDescent="0.2">
      <c r="A95" s="345"/>
      <c r="B95" s="331"/>
      <c r="C95" s="129"/>
      <c r="D95" s="135"/>
      <c r="E95" s="315" t="str">
        <f>IF(N95="","",IF(O95="","",VLOOKUP(N95&amp;O95,指導内容例!$C$3:$D$105,2,FALSE)))</f>
        <v/>
      </c>
      <c r="F95" s="316"/>
      <c r="G95" s="131"/>
      <c r="H95" s="132" t="str">
        <f t="shared" si="15"/>
        <v/>
      </c>
      <c r="I95" s="133" t="str">
        <f t="shared" si="16"/>
        <v/>
      </c>
      <c r="J95" s="132" t="str">
        <f t="shared" si="13"/>
        <v/>
      </c>
      <c r="K95" s="133" t="str">
        <f t="shared" si="14"/>
        <v/>
      </c>
      <c r="L95" s="137"/>
      <c r="N95" s="64"/>
      <c r="O95" s="64"/>
    </row>
    <row r="96" spans="1:15" ht="12" customHeight="1" thickBot="1" x14ac:dyDescent="0.2">
      <c r="A96" s="345"/>
      <c r="B96" s="331"/>
      <c r="C96" s="129"/>
      <c r="D96" s="135"/>
      <c r="E96" s="315" t="str">
        <f>IF(N96="","",IF(O96="","",VLOOKUP(N96&amp;O96,指導内容例!$C$3:$D$105,2,FALSE)))</f>
        <v/>
      </c>
      <c r="F96" s="316"/>
      <c r="G96" s="131"/>
      <c r="H96" s="132" t="str">
        <f t="shared" si="15"/>
        <v/>
      </c>
      <c r="I96" s="133" t="str">
        <f t="shared" si="16"/>
        <v/>
      </c>
      <c r="J96" s="132" t="str">
        <f t="shared" si="13"/>
        <v/>
      </c>
      <c r="K96" s="133" t="str">
        <f t="shared" si="14"/>
        <v/>
      </c>
      <c r="L96" s="137"/>
      <c r="N96" s="64"/>
      <c r="O96" s="64"/>
    </row>
    <row r="97" spans="1:17" ht="12" customHeight="1" thickBot="1" x14ac:dyDescent="0.2">
      <c r="A97" s="345"/>
      <c r="B97" s="331"/>
      <c r="C97" s="129"/>
      <c r="D97" s="135"/>
      <c r="E97" s="315" t="str">
        <f>IF(N97="","",IF(O97="","",VLOOKUP(N97&amp;O97,指導内容例!$C$3:$D$105,2,FALSE)))</f>
        <v/>
      </c>
      <c r="F97" s="316"/>
      <c r="G97" s="131"/>
      <c r="H97" s="132" t="str">
        <f t="shared" si="15"/>
        <v/>
      </c>
      <c r="I97" s="133" t="str">
        <f t="shared" si="16"/>
        <v/>
      </c>
      <c r="J97" s="132" t="str">
        <f t="shared" si="13"/>
        <v/>
      </c>
      <c r="K97" s="133" t="str">
        <f t="shared" si="14"/>
        <v/>
      </c>
      <c r="L97" s="137"/>
      <c r="N97" s="64"/>
      <c r="O97" s="64"/>
    </row>
    <row r="98" spans="1:17" ht="12" customHeight="1" thickBot="1" x14ac:dyDescent="0.2">
      <c r="A98" s="345"/>
      <c r="B98" s="331"/>
      <c r="C98" s="129"/>
      <c r="D98" s="135"/>
      <c r="E98" s="315" t="str">
        <f>IF(N98="","",IF(O98="","",VLOOKUP(N98&amp;O98,指導内容例!$C$3:$D$105,2,FALSE)))</f>
        <v/>
      </c>
      <c r="F98" s="316"/>
      <c r="G98" s="131"/>
      <c r="H98" s="132" t="str">
        <f t="shared" si="15"/>
        <v/>
      </c>
      <c r="I98" s="133" t="str">
        <f t="shared" si="16"/>
        <v/>
      </c>
      <c r="J98" s="132" t="str">
        <f t="shared" si="13"/>
        <v/>
      </c>
      <c r="K98" s="133" t="str">
        <f t="shared" si="14"/>
        <v/>
      </c>
      <c r="L98" s="137"/>
      <c r="N98" s="64"/>
      <c r="O98" s="64"/>
    </row>
    <row r="99" spans="1:17" ht="12.75" thickBot="1" x14ac:dyDescent="0.2">
      <c r="A99" s="345"/>
      <c r="B99" s="332"/>
      <c r="C99" s="139"/>
      <c r="D99" s="140"/>
      <c r="E99" s="323" t="str">
        <f>IF(N99="","",IF(O99="","",VLOOKUP(N99&amp;O99,指導内容例!$C$3:$D$105,2,FALSE)))</f>
        <v/>
      </c>
      <c r="F99" s="324"/>
      <c r="G99" s="141"/>
      <c r="H99" s="142" t="str">
        <f t="shared" si="15"/>
        <v/>
      </c>
      <c r="I99" s="143" t="str">
        <f t="shared" si="16"/>
        <v/>
      </c>
      <c r="J99" s="142" t="str">
        <f t="shared" si="13"/>
        <v/>
      </c>
      <c r="K99" s="143" t="str">
        <f t="shared" si="14"/>
        <v/>
      </c>
      <c r="L99" s="226"/>
      <c r="N99" s="64"/>
      <c r="O99" s="64"/>
    </row>
    <row r="100" spans="1:17" ht="12" customHeight="1" thickBot="1" x14ac:dyDescent="0.2">
      <c r="A100" s="345"/>
      <c r="B100" s="350" t="s">
        <v>21</v>
      </c>
      <c r="C100" s="129"/>
      <c r="D100" s="135"/>
      <c r="E100" s="315" t="str">
        <f>IF(N100="","",IF(O100="","",VLOOKUP(N100&amp;O100,指導内容例!$C$3:$D$105,2,FALSE)))</f>
        <v/>
      </c>
      <c r="F100" s="316"/>
      <c r="G100" s="131"/>
      <c r="H100" s="132" t="str">
        <f t="shared" si="15"/>
        <v/>
      </c>
      <c r="I100" s="133" t="str">
        <f t="shared" si="16"/>
        <v/>
      </c>
      <c r="J100" s="132" t="str">
        <f t="shared" si="13"/>
        <v/>
      </c>
      <c r="K100" s="133" t="str">
        <f t="shared" si="14"/>
        <v/>
      </c>
      <c r="L100" s="137"/>
      <c r="N100" s="64"/>
      <c r="O100" s="64"/>
    </row>
    <row r="101" spans="1:17" ht="12.6" customHeight="1" thickBot="1" x14ac:dyDescent="0.2">
      <c r="A101" s="345"/>
      <c r="B101" s="331"/>
      <c r="C101" s="129"/>
      <c r="D101" s="135"/>
      <c r="E101" s="315" t="str">
        <f>IF(N101="","",IF(O101="","",VLOOKUP(N101&amp;O101,指導内容例!$C$3:$D$105,2,FALSE)))</f>
        <v/>
      </c>
      <c r="F101" s="316"/>
      <c r="G101" s="131"/>
      <c r="H101" s="132" t="str">
        <f t="shared" si="15"/>
        <v/>
      </c>
      <c r="I101" s="133" t="str">
        <f t="shared" si="16"/>
        <v/>
      </c>
      <c r="J101" s="132" t="str">
        <f t="shared" si="13"/>
        <v/>
      </c>
      <c r="K101" s="133" t="str">
        <f t="shared" si="14"/>
        <v/>
      </c>
      <c r="L101" s="209"/>
      <c r="N101" s="64"/>
      <c r="O101" s="64"/>
    </row>
    <row r="102" spans="1:17" ht="12.75" thickBot="1" x14ac:dyDescent="0.2">
      <c r="A102" s="345"/>
      <c r="B102" s="331"/>
      <c r="C102" s="129"/>
      <c r="D102" s="135"/>
      <c r="E102" s="315" t="str">
        <f>IF(N102="","",IF(O102="","",VLOOKUP(N102&amp;O102,指導内容例!$C$3:$D$105,2,FALSE)))</f>
        <v/>
      </c>
      <c r="F102" s="316"/>
      <c r="G102" s="131"/>
      <c r="H102" s="132" t="str">
        <f t="shared" si="15"/>
        <v/>
      </c>
      <c r="I102" s="133" t="str">
        <f t="shared" si="16"/>
        <v/>
      </c>
      <c r="J102" s="132" t="str">
        <f t="shared" si="13"/>
        <v/>
      </c>
      <c r="K102" s="133" t="str">
        <f t="shared" si="14"/>
        <v/>
      </c>
      <c r="L102" s="195" t="s">
        <v>182</v>
      </c>
      <c r="N102" s="64"/>
      <c r="O102" s="64"/>
    </row>
    <row r="103" spans="1:17" ht="12.75" thickBot="1" x14ac:dyDescent="0.2">
      <c r="A103" s="345"/>
      <c r="B103" s="331"/>
      <c r="C103" s="129"/>
      <c r="D103" s="135"/>
      <c r="E103" s="315" t="str">
        <f>IF(N103="","",IF(O103="","",VLOOKUP(N103&amp;O103,指導内容例!$C$3:$D$105,2,FALSE)))</f>
        <v/>
      </c>
      <c r="F103" s="316"/>
      <c r="G103" s="131"/>
      <c r="H103" s="132" t="str">
        <f t="shared" si="15"/>
        <v/>
      </c>
      <c r="I103" s="133" t="str">
        <f t="shared" si="16"/>
        <v/>
      </c>
      <c r="J103" s="132" t="str">
        <f t="shared" si="13"/>
        <v/>
      </c>
      <c r="K103" s="133" t="str">
        <f t="shared" si="14"/>
        <v/>
      </c>
      <c r="L103" s="146" t="s">
        <v>181</v>
      </c>
      <c r="N103" s="64"/>
      <c r="O103" s="64"/>
    </row>
    <row r="104" spans="1:17" ht="12.75" thickBot="1" x14ac:dyDescent="0.2">
      <c r="A104" s="345"/>
      <c r="B104" s="331"/>
      <c r="C104" s="129"/>
      <c r="D104" s="135"/>
      <c r="E104" s="315" t="str">
        <f>IF(N104="","",IF(O104="","",VLOOKUP(N104&amp;O104,指導内容例!$C$3:$D$105,2,FALSE)))</f>
        <v/>
      </c>
      <c r="F104" s="316"/>
      <c r="G104" s="131"/>
      <c r="H104" s="132" t="str">
        <f t="shared" si="15"/>
        <v/>
      </c>
      <c r="I104" s="133" t="str">
        <f t="shared" si="16"/>
        <v/>
      </c>
      <c r="J104" s="132" t="str">
        <f t="shared" si="13"/>
        <v/>
      </c>
      <c r="K104" s="133" t="str">
        <f t="shared" si="14"/>
        <v/>
      </c>
      <c r="L104" s="173"/>
      <c r="N104" s="64"/>
      <c r="O104" s="64"/>
    </row>
    <row r="105" spans="1:17" ht="12.75" thickBot="1" x14ac:dyDescent="0.2">
      <c r="A105" s="345"/>
      <c r="B105" s="331"/>
      <c r="C105" s="129"/>
      <c r="D105" s="135"/>
      <c r="E105" s="315" t="str">
        <f>IF(N105="","",IF(O105="","",VLOOKUP(N105&amp;O105,指導内容例!$C$3:$D$105,2,FALSE)))</f>
        <v/>
      </c>
      <c r="F105" s="316"/>
      <c r="G105" s="131"/>
      <c r="H105" s="132" t="str">
        <f t="shared" si="15"/>
        <v/>
      </c>
      <c r="I105" s="133" t="str">
        <f t="shared" si="16"/>
        <v/>
      </c>
      <c r="J105" s="132" t="str">
        <f t="shared" si="13"/>
        <v/>
      </c>
      <c r="K105" s="133" t="str">
        <f t="shared" si="14"/>
        <v/>
      </c>
      <c r="L105" s="173"/>
      <c r="N105" s="64"/>
      <c r="O105" s="64"/>
    </row>
    <row r="106" spans="1:17" ht="12.75" thickBot="1" x14ac:dyDescent="0.2">
      <c r="A106" s="345"/>
      <c r="B106" s="331"/>
      <c r="C106" s="129"/>
      <c r="D106" s="135"/>
      <c r="E106" s="315" t="str">
        <f>IF(N106="","",IF(O106="","",VLOOKUP(N106&amp;O106,指導内容例!$C$3:$D$105,2,FALSE)))</f>
        <v/>
      </c>
      <c r="F106" s="316"/>
      <c r="G106" s="131"/>
      <c r="H106" s="132" t="str">
        <f t="shared" si="15"/>
        <v/>
      </c>
      <c r="I106" s="133" t="str">
        <f t="shared" si="16"/>
        <v/>
      </c>
      <c r="J106" s="132" t="str">
        <f t="shared" si="13"/>
        <v/>
      </c>
      <c r="K106" s="133" t="str">
        <f t="shared" si="14"/>
        <v/>
      </c>
      <c r="L106" s="173"/>
      <c r="N106" s="64"/>
      <c r="O106" s="64"/>
    </row>
    <row r="107" spans="1:17" ht="12.75" thickBot="1" x14ac:dyDescent="0.2">
      <c r="A107" s="345"/>
      <c r="B107" s="331"/>
      <c r="C107" s="129"/>
      <c r="D107" s="135"/>
      <c r="E107" s="315" t="str">
        <f>IF(N107="","",IF(O107="","",VLOOKUP(N107&amp;O107,指導内容例!$C$3:$D$105,2,FALSE)))</f>
        <v/>
      </c>
      <c r="F107" s="316"/>
      <c r="G107" s="131"/>
      <c r="H107" s="132" t="str">
        <f t="shared" si="15"/>
        <v/>
      </c>
      <c r="I107" s="133" t="str">
        <f t="shared" si="16"/>
        <v/>
      </c>
      <c r="J107" s="132" t="str">
        <f t="shared" si="13"/>
        <v/>
      </c>
      <c r="K107" s="133" t="str">
        <f t="shared" si="14"/>
        <v/>
      </c>
      <c r="L107" s="173"/>
      <c r="N107" s="64"/>
      <c r="O107" s="64"/>
    </row>
    <row r="108" spans="1:17" ht="12.75" thickBot="1" x14ac:dyDescent="0.2">
      <c r="A108" s="345"/>
      <c r="B108" s="331"/>
      <c r="C108" s="129"/>
      <c r="D108" s="135"/>
      <c r="E108" s="315" t="str">
        <f>IF(N108="","",IF(O108="","",VLOOKUP(N108&amp;O108,指導内容例!$C$3:$D$105,2,FALSE)))</f>
        <v/>
      </c>
      <c r="F108" s="316"/>
      <c r="G108" s="131"/>
      <c r="H108" s="132" t="str">
        <f t="shared" si="15"/>
        <v/>
      </c>
      <c r="I108" s="133" t="str">
        <f t="shared" si="16"/>
        <v/>
      </c>
      <c r="J108" s="132" t="str">
        <f t="shared" si="13"/>
        <v/>
      </c>
      <c r="K108" s="133" t="str">
        <f t="shared" si="14"/>
        <v/>
      </c>
      <c r="L108" s="173"/>
      <c r="N108" s="64"/>
      <c r="O108" s="64"/>
      <c r="Q108" s="3"/>
    </row>
    <row r="109" spans="1:17" ht="12.75" thickBot="1" x14ac:dyDescent="0.2">
      <c r="A109" s="345"/>
      <c r="B109" s="332"/>
      <c r="C109" s="139"/>
      <c r="D109" s="140"/>
      <c r="E109" s="323" t="str">
        <f>IF(N109="","",IF(O109="","",VLOOKUP(N109&amp;O109,指導内容例!$C$3:$D$105,2,FALSE)))</f>
        <v/>
      </c>
      <c r="F109" s="324"/>
      <c r="G109" s="141"/>
      <c r="H109" s="142" t="str">
        <f t="shared" si="15"/>
        <v/>
      </c>
      <c r="I109" s="143" t="str">
        <f t="shared" si="16"/>
        <v/>
      </c>
      <c r="J109" s="142" t="str">
        <f t="shared" si="13"/>
        <v/>
      </c>
      <c r="K109" s="143" t="str">
        <f t="shared" si="14"/>
        <v/>
      </c>
      <c r="L109" s="144"/>
      <c r="N109" s="64"/>
      <c r="O109" s="64"/>
    </row>
    <row r="110" spans="1:17" ht="12.75" thickBot="1" x14ac:dyDescent="0.2">
      <c r="A110" s="345"/>
      <c r="B110" s="303" t="s">
        <v>11</v>
      </c>
      <c r="C110" s="129"/>
      <c r="D110" s="135"/>
      <c r="E110" s="315" t="str">
        <f>IF(N110="","",IF(O110="","",VLOOKUP(N110&amp;O110,指導内容例!$C$3:$D$105,2,FALSE)))</f>
        <v/>
      </c>
      <c r="F110" s="316"/>
      <c r="G110" s="131"/>
      <c r="H110" s="132" t="str">
        <f t="shared" si="15"/>
        <v/>
      </c>
      <c r="I110" s="133" t="str">
        <f t="shared" si="16"/>
        <v/>
      </c>
      <c r="J110" s="132" t="str">
        <f t="shared" si="13"/>
        <v/>
      </c>
      <c r="K110" s="133" t="str">
        <f t="shared" si="14"/>
        <v/>
      </c>
      <c r="L110" s="137"/>
      <c r="N110" s="64"/>
      <c r="O110" s="64"/>
    </row>
    <row r="111" spans="1:17" ht="12.75" thickBot="1" x14ac:dyDescent="0.2">
      <c r="A111" s="345"/>
      <c r="B111" s="303"/>
      <c r="C111" s="129"/>
      <c r="D111" s="135"/>
      <c r="E111" s="315" t="str">
        <f>IF(N111="","",IF(O111="","",VLOOKUP(N111&amp;O111,指導内容例!$C$3:$D$105,2,FALSE)))</f>
        <v/>
      </c>
      <c r="F111" s="316"/>
      <c r="G111" s="131"/>
      <c r="H111" s="132" t="str">
        <f t="shared" si="15"/>
        <v/>
      </c>
      <c r="I111" s="133" t="str">
        <f t="shared" si="16"/>
        <v/>
      </c>
      <c r="J111" s="132" t="str">
        <f t="shared" si="13"/>
        <v/>
      </c>
      <c r="K111" s="133" t="str">
        <f t="shared" si="14"/>
        <v/>
      </c>
      <c r="L111" s="195"/>
      <c r="N111" s="64"/>
      <c r="O111" s="64"/>
    </row>
    <row r="112" spans="1:17" ht="12.75" thickBot="1" x14ac:dyDescent="0.2">
      <c r="A112" s="345"/>
      <c r="B112" s="303"/>
      <c r="C112" s="129"/>
      <c r="D112" s="135"/>
      <c r="E112" s="315" t="str">
        <f>IF(N112="","",IF(O112="","",VLOOKUP(N112&amp;O112,指導内容例!$C$3:$D$105,2,FALSE)))</f>
        <v/>
      </c>
      <c r="F112" s="316"/>
      <c r="G112" s="131"/>
      <c r="H112" s="132" t="str">
        <f t="shared" si="15"/>
        <v/>
      </c>
      <c r="I112" s="133" t="str">
        <f t="shared" si="16"/>
        <v/>
      </c>
      <c r="J112" s="132" t="str">
        <f t="shared" si="13"/>
        <v/>
      </c>
      <c r="K112" s="133" t="str">
        <f t="shared" si="14"/>
        <v/>
      </c>
      <c r="L112" s="150"/>
      <c r="N112" s="64"/>
      <c r="O112" s="64"/>
    </row>
    <row r="113" spans="1:15" ht="12.75" thickBot="1" x14ac:dyDescent="0.2">
      <c r="A113" s="345"/>
      <c r="B113" s="303"/>
      <c r="C113" s="129"/>
      <c r="D113" s="135"/>
      <c r="E113" s="315" t="str">
        <f>IF(N113="","",IF(O113="","",VLOOKUP(N113&amp;O113,指導内容例!$C$3:$D$105,2,FALSE)))</f>
        <v/>
      </c>
      <c r="F113" s="316"/>
      <c r="G113" s="131"/>
      <c r="H113" s="132" t="str">
        <f t="shared" si="15"/>
        <v/>
      </c>
      <c r="I113" s="133" t="str">
        <f t="shared" si="16"/>
        <v/>
      </c>
      <c r="J113" s="132" t="str">
        <f t="shared" si="13"/>
        <v/>
      </c>
      <c r="K113" s="133" t="str">
        <f t="shared" si="14"/>
        <v/>
      </c>
      <c r="L113" s="150"/>
      <c r="N113" s="64"/>
      <c r="O113" s="64"/>
    </row>
    <row r="114" spans="1:15" ht="12.75" thickBot="1" x14ac:dyDescent="0.2">
      <c r="A114" s="345"/>
      <c r="B114" s="303"/>
      <c r="C114" s="129"/>
      <c r="D114" s="135"/>
      <c r="E114" s="315" t="str">
        <f>IF(N114="","",IF(O114="","",VLOOKUP(N114&amp;O114,指導内容例!$C$3:$D$105,2,FALSE)))</f>
        <v/>
      </c>
      <c r="F114" s="316"/>
      <c r="G114" s="131"/>
      <c r="H114" s="132" t="str">
        <f t="shared" si="15"/>
        <v/>
      </c>
      <c r="I114" s="133" t="str">
        <f t="shared" si="16"/>
        <v/>
      </c>
      <c r="J114" s="132" t="str">
        <f t="shared" si="13"/>
        <v/>
      </c>
      <c r="K114" s="133" t="str">
        <f t="shared" si="14"/>
        <v/>
      </c>
      <c r="L114" s="150"/>
      <c r="N114" s="64"/>
      <c r="O114" s="64"/>
    </row>
    <row r="115" spans="1:15" ht="12.75" thickBot="1" x14ac:dyDescent="0.2">
      <c r="A115" s="345"/>
      <c r="B115" s="303"/>
      <c r="C115" s="129"/>
      <c r="D115" s="135"/>
      <c r="E115" s="315" t="str">
        <f>IF(N115="","",IF(O115="","",VLOOKUP(N115&amp;O115,指導内容例!$C$3:$D$105,2,FALSE)))</f>
        <v/>
      </c>
      <c r="F115" s="316"/>
      <c r="G115" s="131"/>
      <c r="H115" s="132" t="str">
        <f t="shared" si="15"/>
        <v/>
      </c>
      <c r="I115" s="133" t="str">
        <f t="shared" si="16"/>
        <v/>
      </c>
      <c r="J115" s="132" t="str">
        <f t="shared" si="13"/>
        <v/>
      </c>
      <c r="K115" s="133" t="str">
        <f t="shared" si="14"/>
        <v/>
      </c>
      <c r="L115" s="150"/>
      <c r="N115" s="64"/>
      <c r="O115" s="64"/>
    </row>
    <row r="116" spans="1:15" ht="12.75" thickBot="1" x14ac:dyDescent="0.2">
      <c r="A116" s="345"/>
      <c r="B116" s="308"/>
      <c r="C116" s="139"/>
      <c r="D116" s="140"/>
      <c r="E116" s="315" t="str">
        <f>IF(N116="","",IF(O116="","",VLOOKUP(N116&amp;O116,指導内容例!$C$3:$D$105,2,FALSE)))</f>
        <v/>
      </c>
      <c r="F116" s="316"/>
      <c r="G116" s="141"/>
      <c r="H116" s="142" t="str">
        <f t="shared" si="15"/>
        <v/>
      </c>
      <c r="I116" s="143" t="str">
        <f t="shared" si="16"/>
        <v/>
      </c>
      <c r="J116" s="142" t="str">
        <f t="shared" si="13"/>
        <v/>
      </c>
      <c r="K116" s="143" t="str">
        <f t="shared" si="14"/>
        <v/>
      </c>
      <c r="L116" s="144"/>
      <c r="N116" s="64"/>
      <c r="O116" s="64"/>
    </row>
    <row r="117" spans="1:15" ht="13.7" customHeight="1" thickBot="1" x14ac:dyDescent="0.2">
      <c r="A117" s="345"/>
      <c r="B117" s="307" t="s">
        <v>12</v>
      </c>
      <c r="C117" s="129"/>
      <c r="D117" s="135"/>
      <c r="E117" s="317" t="str">
        <f>IF(N117="","",IF(O117="","",VLOOKUP(N117&amp;O117,指導内容例!$C$3:$D$105,2,FALSE)))</f>
        <v/>
      </c>
      <c r="F117" s="318"/>
      <c r="G117" s="131"/>
      <c r="H117" s="176" t="str">
        <f t="shared" si="15"/>
        <v/>
      </c>
      <c r="I117" s="133" t="str">
        <f t="shared" si="16"/>
        <v/>
      </c>
      <c r="J117" s="132" t="str">
        <f t="shared" si="13"/>
        <v/>
      </c>
      <c r="K117" s="133" t="str">
        <f t="shared" si="14"/>
        <v/>
      </c>
      <c r="L117" s="177"/>
      <c r="N117" s="64"/>
      <c r="O117" s="64"/>
    </row>
    <row r="118" spans="1:15" ht="12.75" thickBot="1" x14ac:dyDescent="0.2">
      <c r="A118" s="345"/>
      <c r="B118" s="303"/>
      <c r="C118" s="129"/>
      <c r="D118" s="135"/>
      <c r="E118" s="315" t="str">
        <f>IF(N118="","",IF(O118="","",VLOOKUP(N118&amp;O118,指導内容例!$C$3:$D$105,2,FALSE)))</f>
        <v/>
      </c>
      <c r="F118" s="316"/>
      <c r="G118" s="131"/>
      <c r="H118" s="132" t="str">
        <f t="shared" si="15"/>
        <v/>
      </c>
      <c r="I118" s="133" t="str">
        <f t="shared" si="16"/>
        <v/>
      </c>
      <c r="J118" s="132" t="str">
        <f t="shared" si="13"/>
        <v/>
      </c>
      <c r="K118" s="133" t="str">
        <f t="shared" si="14"/>
        <v/>
      </c>
      <c r="L118" s="150"/>
      <c r="N118" s="64"/>
      <c r="O118" s="64"/>
    </row>
    <row r="119" spans="1:15" ht="12.75" thickBot="1" x14ac:dyDescent="0.2">
      <c r="A119" s="345"/>
      <c r="B119" s="303"/>
      <c r="C119" s="129"/>
      <c r="D119" s="135"/>
      <c r="E119" s="315" t="str">
        <f>IF(N119="","",IF(O119="","",VLOOKUP(N119&amp;O119,指導内容例!$C$3:$D$105,2,FALSE)))</f>
        <v/>
      </c>
      <c r="F119" s="316"/>
      <c r="G119" s="131"/>
      <c r="H119" s="132" t="str">
        <f t="shared" si="15"/>
        <v/>
      </c>
      <c r="I119" s="133" t="str">
        <f t="shared" si="16"/>
        <v/>
      </c>
      <c r="J119" s="132" t="str">
        <f t="shared" si="13"/>
        <v/>
      </c>
      <c r="K119" s="133" t="str">
        <f t="shared" si="14"/>
        <v/>
      </c>
      <c r="L119" s="150"/>
      <c r="N119" s="64"/>
      <c r="O119" s="64"/>
    </row>
    <row r="120" spans="1:15" ht="12.75" thickBot="1" x14ac:dyDescent="0.2">
      <c r="A120" s="345"/>
      <c r="B120" s="303"/>
      <c r="C120" s="129"/>
      <c r="D120" s="135"/>
      <c r="E120" s="315" t="str">
        <f>IF(N120="","",IF(O120="","",VLOOKUP(N120&amp;O120,指導内容例!$C$3:$D$105,2,FALSE)))</f>
        <v/>
      </c>
      <c r="F120" s="316"/>
      <c r="G120" s="131"/>
      <c r="H120" s="132" t="str">
        <f t="shared" si="15"/>
        <v/>
      </c>
      <c r="I120" s="133" t="str">
        <f t="shared" si="16"/>
        <v/>
      </c>
      <c r="J120" s="132" t="str">
        <f t="shared" si="13"/>
        <v/>
      </c>
      <c r="K120" s="133" t="str">
        <f t="shared" si="14"/>
        <v/>
      </c>
      <c r="L120" s="150"/>
      <c r="N120" s="64"/>
      <c r="O120" s="64"/>
    </row>
    <row r="121" spans="1:15" ht="12.75" thickBot="1" x14ac:dyDescent="0.2">
      <c r="A121" s="345"/>
      <c r="B121" s="303"/>
      <c r="C121" s="129"/>
      <c r="D121" s="135"/>
      <c r="E121" s="315" t="str">
        <f>IF(N121="","",IF(O121="","",VLOOKUP(N121&amp;O121,指導内容例!$C$3:$D$105,2,FALSE)))</f>
        <v/>
      </c>
      <c r="F121" s="316"/>
      <c r="G121" s="131"/>
      <c r="H121" s="132" t="str">
        <f t="shared" si="15"/>
        <v/>
      </c>
      <c r="I121" s="133" t="str">
        <f t="shared" si="16"/>
        <v/>
      </c>
      <c r="J121" s="132" t="str">
        <f t="shared" si="13"/>
        <v/>
      </c>
      <c r="K121" s="133" t="str">
        <f t="shared" si="14"/>
        <v/>
      </c>
      <c r="L121" s="150"/>
      <c r="N121" s="64"/>
      <c r="O121" s="64"/>
    </row>
    <row r="122" spans="1:15" ht="12.75" thickBot="1" x14ac:dyDescent="0.2">
      <c r="A122" s="345"/>
      <c r="B122" s="303"/>
      <c r="C122" s="129"/>
      <c r="D122" s="135"/>
      <c r="E122" s="315" t="str">
        <f>IF(N122="","",IF(O122="","",VLOOKUP(N122&amp;O122,指導内容例!$C$3:$D$105,2,FALSE)))</f>
        <v/>
      </c>
      <c r="F122" s="316"/>
      <c r="G122" s="131"/>
      <c r="H122" s="132" t="str">
        <f t="shared" si="15"/>
        <v/>
      </c>
      <c r="I122" s="133" t="str">
        <f t="shared" si="16"/>
        <v/>
      </c>
      <c r="J122" s="132" t="str">
        <f t="shared" si="13"/>
        <v/>
      </c>
      <c r="K122" s="133" t="str">
        <f t="shared" si="14"/>
        <v/>
      </c>
      <c r="L122" s="150"/>
      <c r="N122" s="64"/>
      <c r="O122" s="64"/>
    </row>
    <row r="123" spans="1:15" ht="12.75" thickBot="1" x14ac:dyDescent="0.2">
      <c r="A123" s="345"/>
      <c r="B123" s="303"/>
      <c r="C123" s="129"/>
      <c r="D123" s="135"/>
      <c r="E123" s="315" t="str">
        <f>IF(N123="","",IF(O123="","",VLOOKUP(N123&amp;O123,指導内容例!$C$3:$D$105,2,FALSE)))</f>
        <v/>
      </c>
      <c r="F123" s="316"/>
      <c r="G123" s="131"/>
      <c r="H123" s="132" t="str">
        <f t="shared" si="15"/>
        <v/>
      </c>
      <c r="I123" s="133" t="str">
        <f t="shared" si="16"/>
        <v/>
      </c>
      <c r="J123" s="132" t="str">
        <f t="shared" si="13"/>
        <v/>
      </c>
      <c r="K123" s="133" t="str">
        <f t="shared" si="14"/>
        <v/>
      </c>
      <c r="L123" s="150"/>
      <c r="N123" s="64"/>
      <c r="O123" s="64"/>
    </row>
    <row r="124" spans="1:15" ht="12.75" thickBot="1" x14ac:dyDescent="0.2">
      <c r="A124" s="345"/>
      <c r="B124" s="308"/>
      <c r="C124" s="139"/>
      <c r="D124" s="140"/>
      <c r="E124" s="323" t="str">
        <f>IF(N124="","",IF(O124="","",VLOOKUP(N124&amp;O124,指導内容例!$C$3:$D$105,2,FALSE)))</f>
        <v/>
      </c>
      <c r="F124" s="324"/>
      <c r="G124" s="141"/>
      <c r="H124" s="142" t="str">
        <f t="shared" si="15"/>
        <v/>
      </c>
      <c r="I124" s="143" t="str">
        <f t="shared" si="16"/>
        <v/>
      </c>
      <c r="J124" s="142" t="str">
        <f t="shared" si="13"/>
        <v/>
      </c>
      <c r="K124" s="143" t="str">
        <f t="shared" si="14"/>
        <v/>
      </c>
      <c r="L124" s="144"/>
      <c r="N124" s="64"/>
      <c r="O124" s="64"/>
    </row>
    <row r="125" spans="1:15" ht="13.7" customHeight="1" thickBot="1" x14ac:dyDescent="0.2">
      <c r="A125" s="345"/>
      <c r="B125" s="307" t="s">
        <v>13</v>
      </c>
      <c r="C125" s="129"/>
      <c r="D125" s="135"/>
      <c r="E125" s="315" t="str">
        <f>IF(N125="","",IF(O125="","",VLOOKUP(N125&amp;O125,指導内容例!$C$3:$D$105,2,FALSE)))</f>
        <v/>
      </c>
      <c r="F125" s="316"/>
      <c r="G125" s="148"/>
      <c r="H125" s="176" t="str">
        <f t="shared" si="15"/>
        <v/>
      </c>
      <c r="I125" s="133" t="str">
        <f t="shared" si="16"/>
        <v/>
      </c>
      <c r="J125" s="132" t="str">
        <f t="shared" si="13"/>
        <v/>
      </c>
      <c r="K125" s="192" t="str">
        <f t="shared" si="14"/>
        <v/>
      </c>
      <c r="L125" s="150"/>
      <c r="N125" s="64"/>
      <c r="O125" s="64"/>
    </row>
    <row r="126" spans="1:15" ht="12.75" thickBot="1" x14ac:dyDescent="0.2">
      <c r="A126" s="345"/>
      <c r="B126" s="303"/>
      <c r="C126" s="129"/>
      <c r="D126" s="135"/>
      <c r="E126" s="315" t="str">
        <f>IF(N126="","",IF(O126="","",VLOOKUP(N126&amp;O126,指導内容例!$C$3:$D$105,2,FALSE)))</f>
        <v/>
      </c>
      <c r="F126" s="316"/>
      <c r="G126" s="131"/>
      <c r="H126" s="132" t="str">
        <f t="shared" si="15"/>
        <v/>
      </c>
      <c r="I126" s="133" t="str">
        <f t="shared" si="16"/>
        <v/>
      </c>
      <c r="J126" s="132" t="str">
        <f t="shared" si="13"/>
        <v/>
      </c>
      <c r="K126" s="133" t="str">
        <f t="shared" si="14"/>
        <v/>
      </c>
      <c r="L126" s="150"/>
      <c r="N126" s="64"/>
      <c r="O126" s="64"/>
    </row>
    <row r="127" spans="1:15" ht="12.75" thickBot="1" x14ac:dyDescent="0.2">
      <c r="A127" s="345"/>
      <c r="B127" s="303"/>
      <c r="C127" s="129"/>
      <c r="D127" s="135"/>
      <c r="E127" s="315" t="str">
        <f>IF(N127="","",IF(O127="","",VLOOKUP(N127&amp;O127,指導内容例!$C$3:$D$105,2,FALSE)))</f>
        <v/>
      </c>
      <c r="F127" s="316"/>
      <c r="G127" s="131"/>
      <c r="H127" s="132" t="str">
        <f t="shared" si="15"/>
        <v/>
      </c>
      <c r="I127" s="133" t="str">
        <f t="shared" si="16"/>
        <v/>
      </c>
      <c r="J127" s="132" t="str">
        <f t="shared" si="13"/>
        <v/>
      </c>
      <c r="K127" s="133" t="str">
        <f t="shared" si="14"/>
        <v/>
      </c>
      <c r="L127" s="150"/>
      <c r="N127" s="64"/>
      <c r="O127" s="64"/>
    </row>
    <row r="128" spans="1:15" ht="12.75" thickBot="1" x14ac:dyDescent="0.2">
      <c r="A128" s="345"/>
      <c r="B128" s="303"/>
      <c r="C128" s="129"/>
      <c r="D128" s="135"/>
      <c r="E128" s="315" t="str">
        <f>IF(N128="","",IF(O128="","",VLOOKUP(N128&amp;O128,指導内容例!$C$3:$D$105,2,FALSE)))</f>
        <v/>
      </c>
      <c r="F128" s="316"/>
      <c r="G128" s="131"/>
      <c r="H128" s="132" t="str">
        <f t="shared" si="15"/>
        <v/>
      </c>
      <c r="I128" s="133" t="str">
        <f t="shared" si="16"/>
        <v/>
      </c>
      <c r="J128" s="132" t="str">
        <f t="shared" si="13"/>
        <v/>
      </c>
      <c r="K128" s="133" t="str">
        <f t="shared" si="14"/>
        <v/>
      </c>
      <c r="L128" s="150"/>
      <c r="N128" s="64"/>
      <c r="O128" s="64"/>
    </row>
    <row r="129" spans="1:17" ht="12.75" thickBot="1" x14ac:dyDescent="0.2">
      <c r="A129" s="346"/>
      <c r="B129" s="304"/>
      <c r="C129" s="152"/>
      <c r="D129" s="153"/>
      <c r="E129" s="347" t="str">
        <f>IF(N129="","",IF(O129="","",VLOOKUP(N129&amp;O129,指導内容例!$C$3:$D$105,2,FALSE)))</f>
        <v/>
      </c>
      <c r="F129" s="348"/>
      <c r="G129" s="193"/>
      <c r="H129" s="154" t="str">
        <f t="shared" si="15"/>
        <v/>
      </c>
      <c r="I129" s="155" t="str">
        <f t="shared" si="16"/>
        <v/>
      </c>
      <c r="J129" s="132" t="str">
        <f t="shared" si="13"/>
        <v/>
      </c>
      <c r="K129" s="133" t="str">
        <f>IF(I129="","",K128+I129)</f>
        <v/>
      </c>
      <c r="L129" s="178"/>
      <c r="N129" s="64"/>
      <c r="O129" s="64"/>
    </row>
    <row r="130" spans="1:17" s="14" customFormat="1" ht="15" customHeight="1" x14ac:dyDescent="0.15">
      <c r="A130" s="194"/>
      <c r="B130" s="156"/>
      <c r="C130" s="149"/>
      <c r="D130" s="157"/>
      <c r="E130" s="174" t="s">
        <v>44</v>
      </c>
      <c r="F130" s="175"/>
      <c r="G130" s="159" t="s">
        <v>45</v>
      </c>
      <c r="H130" s="314" t="s">
        <v>46</v>
      </c>
      <c r="I130" s="314"/>
      <c r="J130" s="314">
        <v>4</v>
      </c>
      <c r="K130" s="314"/>
      <c r="L130" s="162" t="s">
        <v>125</v>
      </c>
      <c r="N130" s="81"/>
      <c r="P130" s="13"/>
      <c r="Q130" s="13"/>
    </row>
    <row r="131" spans="1:17" ht="15" customHeight="1" x14ac:dyDescent="0.15">
      <c r="A131" s="156"/>
      <c r="B131" s="156"/>
      <c r="C131" s="149"/>
      <c r="D131" s="157"/>
      <c r="E131" s="179"/>
      <c r="F131" s="179"/>
      <c r="G131" s="180"/>
      <c r="H131" s="149"/>
      <c r="I131" s="181"/>
      <c r="J131" s="149"/>
      <c r="K131" s="149"/>
      <c r="L131" s="182"/>
      <c r="M131" s="3"/>
      <c r="N131" s="3"/>
      <c r="O131" s="3"/>
      <c r="P131" s="3"/>
    </row>
    <row r="132" spans="1:17" ht="21" x14ac:dyDescent="0.15">
      <c r="A132" s="183" t="s">
        <v>47</v>
      </c>
      <c r="B132" s="184"/>
      <c r="C132" s="184"/>
      <c r="D132" s="184"/>
      <c r="E132" s="185" t="s">
        <v>44</v>
      </c>
      <c r="F132" s="186"/>
      <c r="G132" s="187" t="s">
        <v>45</v>
      </c>
      <c r="H132" s="336" t="s">
        <v>46</v>
      </c>
      <c r="I132" s="336"/>
      <c r="J132" s="336">
        <f>J75+J76+J130</f>
        <v>12</v>
      </c>
      <c r="K132" s="336"/>
      <c r="L132" s="188" t="s">
        <v>125</v>
      </c>
      <c r="N132" s="82"/>
      <c r="P132" s="3"/>
    </row>
    <row r="133" spans="1:17" x14ac:dyDescent="0.15">
      <c r="L133" s="108"/>
    </row>
    <row r="134" spans="1:17" x14ac:dyDescent="0.15">
      <c r="E134" s="3"/>
      <c r="F134" s="3"/>
      <c r="L134" s="89"/>
    </row>
  </sheetData>
  <mergeCells count="160">
    <mergeCell ref="A1:C1"/>
    <mergeCell ref="B55:B64"/>
    <mergeCell ref="B65:B74"/>
    <mergeCell ref="B80:B89"/>
    <mergeCell ref="B90:B99"/>
    <mergeCell ref="B100:B109"/>
    <mergeCell ref="N15:O15"/>
    <mergeCell ref="A2:L2"/>
    <mergeCell ref="G4:L4"/>
    <mergeCell ref="B7:E7"/>
    <mergeCell ref="B8:D8"/>
    <mergeCell ref="C9:E9"/>
    <mergeCell ref="C10:E10"/>
    <mergeCell ref="A18:A74"/>
    <mergeCell ref="E65:F65"/>
    <mergeCell ref="E66:F66"/>
    <mergeCell ref="E67:F67"/>
    <mergeCell ref="E68:F68"/>
    <mergeCell ref="E36:F36"/>
    <mergeCell ref="E37:F37"/>
    <mergeCell ref="B38:B47"/>
    <mergeCell ref="E38:F38"/>
    <mergeCell ref="E39:F39"/>
    <mergeCell ref="E40:F40"/>
    <mergeCell ref="E41:F41"/>
    <mergeCell ref="E42:F42"/>
    <mergeCell ref="B28:B37"/>
    <mergeCell ref="B48:B54"/>
    <mergeCell ref="E48:F48"/>
    <mergeCell ref="E49:F49"/>
    <mergeCell ref="H130:I130"/>
    <mergeCell ref="J130:K130"/>
    <mergeCell ref="H132:I132"/>
    <mergeCell ref="J132:K132"/>
    <mergeCell ref="E55:F55"/>
    <mergeCell ref="E56:F56"/>
    <mergeCell ref="E57:F57"/>
    <mergeCell ref="E58:F58"/>
    <mergeCell ref="E59:F59"/>
    <mergeCell ref="E60:F60"/>
    <mergeCell ref="E122:F122"/>
    <mergeCell ref="E123:F123"/>
    <mergeCell ref="E124:F124"/>
    <mergeCell ref="E125:F125"/>
    <mergeCell ref="E126:F126"/>
    <mergeCell ref="E127:F127"/>
    <mergeCell ref="E128:F128"/>
    <mergeCell ref="E129:F129"/>
    <mergeCell ref="E115:F115"/>
    <mergeCell ref="E116:F116"/>
    <mergeCell ref="B117:B124"/>
    <mergeCell ref="E117:F117"/>
    <mergeCell ref="E118:F118"/>
    <mergeCell ref="E119:F119"/>
    <mergeCell ref="E120:F120"/>
    <mergeCell ref="E121:F121"/>
    <mergeCell ref="B110:B116"/>
    <mergeCell ref="E110:F110"/>
    <mergeCell ref="E111:F111"/>
    <mergeCell ref="E112:F112"/>
    <mergeCell ref="E108:F108"/>
    <mergeCell ref="E109:F109"/>
    <mergeCell ref="E97:F97"/>
    <mergeCell ref="E98:F98"/>
    <mergeCell ref="E99:F99"/>
    <mergeCell ref="E100:F100"/>
    <mergeCell ref="E101:F101"/>
    <mergeCell ref="E102:F102"/>
    <mergeCell ref="E114:F114"/>
    <mergeCell ref="E113:F113"/>
    <mergeCell ref="J76:K76"/>
    <mergeCell ref="E61:F61"/>
    <mergeCell ref="E62:F62"/>
    <mergeCell ref="E63:F63"/>
    <mergeCell ref="E64:F64"/>
    <mergeCell ref="H78:I78"/>
    <mergeCell ref="E87:F87"/>
    <mergeCell ref="E69:F69"/>
    <mergeCell ref="E70:F70"/>
    <mergeCell ref="E71:F71"/>
    <mergeCell ref="E72:F72"/>
    <mergeCell ref="E73:F73"/>
    <mergeCell ref="E74:F74"/>
    <mergeCell ref="E80:F80"/>
    <mergeCell ref="E81:F81"/>
    <mergeCell ref="E82:F82"/>
    <mergeCell ref="E83:F83"/>
    <mergeCell ref="E84:F84"/>
    <mergeCell ref="E85:F85"/>
    <mergeCell ref="E86:F86"/>
    <mergeCell ref="N78:N79"/>
    <mergeCell ref="O78:O79"/>
    <mergeCell ref="A78:A79"/>
    <mergeCell ref="B78:B79"/>
    <mergeCell ref="C78:C79"/>
    <mergeCell ref="D78:D79"/>
    <mergeCell ref="E78:F79"/>
    <mergeCell ref="G78:G79"/>
    <mergeCell ref="A80:A129"/>
    <mergeCell ref="B125:B129"/>
    <mergeCell ref="E88:F88"/>
    <mergeCell ref="E89:F89"/>
    <mergeCell ref="E90:F90"/>
    <mergeCell ref="E91:F91"/>
    <mergeCell ref="E92:F92"/>
    <mergeCell ref="E93:F93"/>
    <mergeCell ref="E94:F94"/>
    <mergeCell ref="E95:F95"/>
    <mergeCell ref="E96:F96"/>
    <mergeCell ref="E103:F103"/>
    <mergeCell ref="E104:F104"/>
    <mergeCell ref="E105:F105"/>
    <mergeCell ref="E106:F106"/>
    <mergeCell ref="E107:F107"/>
    <mergeCell ref="B18:B27"/>
    <mergeCell ref="E18:F18"/>
    <mergeCell ref="E19:F19"/>
    <mergeCell ref="E20:F20"/>
    <mergeCell ref="E21:F21"/>
    <mergeCell ref="E22:F22"/>
    <mergeCell ref="E30:F30"/>
    <mergeCell ref="J78:K78"/>
    <mergeCell ref="L78:L79"/>
    <mergeCell ref="E34:F34"/>
    <mergeCell ref="E35:F35"/>
    <mergeCell ref="E43:F43"/>
    <mergeCell ref="E44:F44"/>
    <mergeCell ref="E45:F45"/>
    <mergeCell ref="E46:F46"/>
    <mergeCell ref="E47:F47"/>
    <mergeCell ref="E50:F50"/>
    <mergeCell ref="E51:F51"/>
    <mergeCell ref="E52:F52"/>
    <mergeCell ref="E53:F53"/>
    <mergeCell ref="E54:F54"/>
    <mergeCell ref="H75:I75"/>
    <mergeCell ref="J75:K75"/>
    <mergeCell ref="H76:I76"/>
    <mergeCell ref="E33:F33"/>
    <mergeCell ref="E23:F23"/>
    <mergeCell ref="E24:F24"/>
    <mergeCell ref="E25:F25"/>
    <mergeCell ref="E26:F26"/>
    <mergeCell ref="E27:F27"/>
    <mergeCell ref="E28:F28"/>
    <mergeCell ref="E29:F29"/>
    <mergeCell ref="N16:N17"/>
    <mergeCell ref="E31:F31"/>
    <mergeCell ref="E32:F32"/>
    <mergeCell ref="G7:K7"/>
    <mergeCell ref="O16:O17"/>
    <mergeCell ref="A16:A17"/>
    <mergeCell ref="B16:B17"/>
    <mergeCell ref="C16:C17"/>
    <mergeCell ref="D16:D17"/>
    <mergeCell ref="E16:F17"/>
    <mergeCell ref="G16:G17"/>
    <mergeCell ref="H16:I16"/>
    <mergeCell ref="J16:K16"/>
    <mergeCell ref="L16:L17"/>
  </mergeCells>
  <phoneticPr fontId="26"/>
  <dataValidations count="4">
    <dataValidation type="list" allowBlank="1" showInputMessage="1" showErrorMessage="1" sqref="G131" xr:uid="{00000000-0002-0000-0300-000000000000}">
      <formula1>指導者</formula1>
    </dataValidation>
    <dataValidation type="list" allowBlank="1" showInputMessage="1" showErrorMessage="1" sqref="G18:G74 G80:G129" xr:uid="{00000000-0002-0000-0300-000001000000}">
      <formula1>指導者等</formula1>
    </dataValidation>
    <dataValidation type="list" allowBlank="1" showInputMessage="1" showErrorMessage="1" sqref="B8:D8" xr:uid="{00000000-0002-0000-0300-000002000000}">
      <formula1>方式</formula1>
    </dataValidation>
    <dataValidation type="list" allowBlank="1" showInputMessage="1" showErrorMessage="1" sqref="B9:E10" xr:uid="{00000000-0002-0000-0300-000003000000}">
      <formula1>指導教員種類</formula1>
    </dataValidation>
  </dataValidations>
  <pageMargins left="0.70866141732283472" right="0.55118110236220474" top="0.35433070866141736" bottom="0.35433070866141736" header="0.31496062992125984" footer="0.31496062992125984"/>
  <pageSetup paperSize="9" scale="84" orientation="portrait" r:id="rId1"/>
  <rowBreaks count="1" manualBreakCount="1">
    <brk id="76" max="14" man="1"/>
  </rowBreaks>
  <ignoredErrors>
    <ignoredError sqref="A7:E15" numberStoredAsText="1"/>
    <ignoredError sqref="F1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8"/>
  <sheetViews>
    <sheetView topLeftCell="A7" workbookViewId="0">
      <selection activeCell="K16" sqref="K16"/>
    </sheetView>
  </sheetViews>
  <sheetFormatPr defaultRowHeight="13.5" x14ac:dyDescent="0.15"/>
  <cols>
    <col min="1" max="1" width="3.125" customWidth="1"/>
    <col min="2" max="2" width="3.5" bestFit="1" customWidth="1"/>
    <col min="3" max="3" width="3.25" hidden="1" customWidth="1"/>
    <col min="4" max="4" width="28.625" customWidth="1"/>
    <col min="5" max="5" width="3" customWidth="1"/>
    <col min="6" max="6" width="3.25" bestFit="1" customWidth="1"/>
    <col min="7" max="7" width="19.625" customWidth="1"/>
  </cols>
  <sheetData>
    <row r="1" spans="1:9" s="20" customFormat="1" ht="14.25" customHeight="1" thickBot="1" x14ac:dyDescent="0.2">
      <c r="D1" s="21"/>
      <c r="E1" s="22"/>
    </row>
    <row r="2" spans="1:9" s="20" customFormat="1" ht="40.9" customHeight="1" thickBot="1" x14ac:dyDescent="0.2">
      <c r="A2" s="30" t="s">
        <v>35</v>
      </c>
      <c r="B2" s="30" t="s">
        <v>36</v>
      </c>
      <c r="C2" s="59" t="s">
        <v>37</v>
      </c>
      <c r="D2" s="60" t="s">
        <v>79</v>
      </c>
      <c r="E2" s="22"/>
    </row>
    <row r="3" spans="1:9" s="20" customFormat="1" ht="15" customHeight="1" x14ac:dyDescent="0.15">
      <c r="A3" s="47">
        <v>1</v>
      </c>
      <c r="B3" s="47">
        <v>1</v>
      </c>
      <c r="C3" s="47" t="str">
        <f>A3&amp;B3</f>
        <v>11</v>
      </c>
      <c r="D3" s="48" t="s">
        <v>23</v>
      </c>
      <c r="E3" s="22"/>
      <c r="F3" s="20" t="s">
        <v>106</v>
      </c>
    </row>
    <row r="4" spans="1:9" s="20" customFormat="1" ht="15" customHeight="1" x14ac:dyDescent="0.15">
      <c r="A4" s="36">
        <v>1</v>
      </c>
      <c r="B4" s="36">
        <v>2</v>
      </c>
      <c r="C4" s="36" t="str">
        <f t="shared" ref="C4:C68" si="0">A4&amp;B4</f>
        <v>12</v>
      </c>
      <c r="D4" s="38" t="s">
        <v>33</v>
      </c>
      <c r="E4" s="22"/>
      <c r="F4" s="27">
        <v>1</v>
      </c>
      <c r="G4" s="27" t="s">
        <v>54</v>
      </c>
    </row>
    <row r="5" spans="1:9" s="20" customFormat="1" ht="15" customHeight="1" x14ac:dyDescent="0.15">
      <c r="A5" s="36">
        <v>1</v>
      </c>
      <c r="B5" s="36">
        <v>3</v>
      </c>
      <c r="C5" s="36" t="str">
        <f t="shared" si="0"/>
        <v>13</v>
      </c>
      <c r="D5" s="40" t="s">
        <v>34</v>
      </c>
      <c r="E5" s="22"/>
      <c r="F5" s="27">
        <v>2</v>
      </c>
      <c r="G5" s="27" t="s">
        <v>55</v>
      </c>
    </row>
    <row r="6" spans="1:9" s="20" customFormat="1" ht="15" customHeight="1" x14ac:dyDescent="0.15">
      <c r="A6" s="36">
        <v>1</v>
      </c>
      <c r="B6" s="39">
        <v>4</v>
      </c>
      <c r="C6" s="36" t="str">
        <f t="shared" si="0"/>
        <v>14</v>
      </c>
      <c r="D6" s="40" t="s">
        <v>65</v>
      </c>
      <c r="E6" s="22"/>
    </row>
    <row r="7" spans="1:9" s="20" customFormat="1" ht="15" customHeight="1" thickBot="1" x14ac:dyDescent="0.2">
      <c r="A7" s="49">
        <v>1</v>
      </c>
      <c r="B7" s="50">
        <v>5</v>
      </c>
      <c r="C7" s="49" t="str">
        <f t="shared" si="0"/>
        <v>15</v>
      </c>
      <c r="D7" s="51"/>
      <c r="E7" s="22"/>
      <c r="F7" s="20" t="s">
        <v>105</v>
      </c>
    </row>
    <row r="8" spans="1:9" s="20" customFormat="1" ht="15" customHeight="1" x14ac:dyDescent="0.15">
      <c r="A8" s="55">
        <v>2</v>
      </c>
      <c r="B8" s="56">
        <v>1</v>
      </c>
      <c r="C8" s="55" t="str">
        <f t="shared" si="0"/>
        <v>21</v>
      </c>
      <c r="D8" s="57" t="s">
        <v>64</v>
      </c>
      <c r="E8" s="22"/>
      <c r="F8" s="27">
        <v>1</v>
      </c>
      <c r="G8" s="27" t="s">
        <v>51</v>
      </c>
    </row>
    <row r="9" spans="1:9" s="20" customFormat="1" ht="15" customHeight="1" x14ac:dyDescent="0.15">
      <c r="A9" s="36">
        <v>2</v>
      </c>
      <c r="B9" s="39">
        <v>2</v>
      </c>
      <c r="C9" s="36" t="str">
        <f t="shared" si="0"/>
        <v>22</v>
      </c>
      <c r="D9" s="41" t="s">
        <v>88</v>
      </c>
      <c r="E9" s="22"/>
      <c r="F9" s="27">
        <v>2</v>
      </c>
      <c r="G9" s="27" t="s">
        <v>61</v>
      </c>
    </row>
    <row r="10" spans="1:9" s="20" customFormat="1" ht="15" customHeight="1" x14ac:dyDescent="0.15">
      <c r="A10" s="36">
        <v>2</v>
      </c>
      <c r="B10" s="39">
        <v>3</v>
      </c>
      <c r="C10" s="36" t="str">
        <f t="shared" si="0"/>
        <v>23</v>
      </c>
      <c r="D10" s="41" t="s">
        <v>89</v>
      </c>
      <c r="E10" s="22"/>
      <c r="F10" s="27">
        <v>3</v>
      </c>
      <c r="G10" s="27" t="s">
        <v>52</v>
      </c>
    </row>
    <row r="11" spans="1:9" s="20" customFormat="1" ht="15" customHeight="1" x14ac:dyDescent="0.15">
      <c r="A11" s="36">
        <v>2</v>
      </c>
      <c r="B11" s="39">
        <v>4</v>
      </c>
      <c r="C11" s="36" t="str">
        <f t="shared" si="0"/>
        <v>24</v>
      </c>
      <c r="D11" s="37" t="s">
        <v>24</v>
      </c>
      <c r="E11" s="22"/>
      <c r="F11" s="27">
        <v>4</v>
      </c>
      <c r="G11" s="27" t="s">
        <v>134</v>
      </c>
    </row>
    <row r="12" spans="1:9" s="20" customFormat="1" ht="15" customHeight="1" x14ac:dyDescent="0.15">
      <c r="A12" s="36">
        <v>2</v>
      </c>
      <c r="B12" s="39">
        <v>5</v>
      </c>
      <c r="C12" s="36" t="str">
        <f t="shared" si="0"/>
        <v>25</v>
      </c>
      <c r="D12" s="41" t="s">
        <v>76</v>
      </c>
      <c r="E12" s="22"/>
      <c r="F12" s="27">
        <v>5</v>
      </c>
      <c r="G12" s="27" t="s">
        <v>38</v>
      </c>
      <c r="I12" s="23"/>
    </row>
    <row r="13" spans="1:9" s="20" customFormat="1" ht="15" customHeight="1" x14ac:dyDescent="0.15">
      <c r="A13" s="36">
        <v>2</v>
      </c>
      <c r="B13" s="39">
        <v>6</v>
      </c>
      <c r="C13" s="36" t="str">
        <f t="shared" si="0"/>
        <v>26</v>
      </c>
      <c r="D13" s="42" t="s">
        <v>73</v>
      </c>
      <c r="E13" s="22"/>
      <c r="F13" s="27">
        <v>6</v>
      </c>
      <c r="G13" s="27" t="s">
        <v>39</v>
      </c>
      <c r="I13" s="23"/>
    </row>
    <row r="14" spans="1:9" s="20" customFormat="1" ht="15" customHeight="1" x14ac:dyDescent="0.15">
      <c r="A14" s="36">
        <v>2</v>
      </c>
      <c r="B14" s="39">
        <v>7</v>
      </c>
      <c r="C14" s="36" t="str">
        <f t="shared" si="0"/>
        <v>27</v>
      </c>
      <c r="D14" s="43" t="s">
        <v>66</v>
      </c>
      <c r="E14" s="22"/>
      <c r="F14" s="27">
        <v>7</v>
      </c>
      <c r="G14" s="62" t="s">
        <v>62</v>
      </c>
      <c r="I14" s="23"/>
    </row>
    <row r="15" spans="1:9" s="20" customFormat="1" ht="15" customHeight="1" x14ac:dyDescent="0.15">
      <c r="A15" s="36">
        <v>2</v>
      </c>
      <c r="B15" s="39">
        <v>8</v>
      </c>
      <c r="C15" s="36" t="str">
        <f t="shared" si="0"/>
        <v>28</v>
      </c>
      <c r="D15" s="36" t="s">
        <v>25</v>
      </c>
      <c r="E15" s="22"/>
      <c r="F15" s="27">
        <v>8</v>
      </c>
      <c r="G15" s="62" t="s">
        <v>186</v>
      </c>
      <c r="I15" s="23"/>
    </row>
    <row r="16" spans="1:9" s="20" customFormat="1" ht="15" customHeight="1" x14ac:dyDescent="0.15">
      <c r="A16" s="36">
        <v>2</v>
      </c>
      <c r="B16" s="39">
        <v>9</v>
      </c>
      <c r="C16" s="36" t="str">
        <f t="shared" si="0"/>
        <v>29</v>
      </c>
      <c r="D16" s="36" t="s">
        <v>86</v>
      </c>
      <c r="E16" s="22"/>
      <c r="I16" s="23"/>
    </row>
    <row r="17" spans="1:9" s="20" customFormat="1" ht="15" customHeight="1" x14ac:dyDescent="0.15">
      <c r="A17" s="36">
        <v>2</v>
      </c>
      <c r="B17" s="39">
        <v>10</v>
      </c>
      <c r="C17" s="36" t="str">
        <f t="shared" si="0"/>
        <v>210</v>
      </c>
      <c r="D17" s="36" t="s">
        <v>90</v>
      </c>
      <c r="E17" s="22"/>
      <c r="F17" s="20" t="s">
        <v>53</v>
      </c>
      <c r="I17" s="23"/>
    </row>
    <row r="18" spans="1:9" s="20" customFormat="1" ht="15" customHeight="1" x14ac:dyDescent="0.15">
      <c r="A18" s="36">
        <v>2</v>
      </c>
      <c r="B18" s="39">
        <v>11</v>
      </c>
      <c r="C18" s="36"/>
      <c r="D18" s="36" t="s">
        <v>91</v>
      </c>
      <c r="E18" s="22"/>
      <c r="F18" s="27">
        <v>1</v>
      </c>
      <c r="G18" s="27" t="s">
        <v>57</v>
      </c>
      <c r="I18" s="23"/>
    </row>
    <row r="19" spans="1:9" s="20" customFormat="1" ht="15" customHeight="1" x14ac:dyDescent="0.15">
      <c r="A19" s="36">
        <v>2</v>
      </c>
      <c r="B19" s="39">
        <v>12</v>
      </c>
      <c r="C19" s="36"/>
      <c r="D19" s="36" t="s">
        <v>92</v>
      </c>
      <c r="E19" s="22"/>
      <c r="F19" s="27">
        <v>2</v>
      </c>
      <c r="G19" s="27" t="s">
        <v>133</v>
      </c>
      <c r="I19" s="23"/>
    </row>
    <row r="20" spans="1:9" s="20" customFormat="1" ht="15" customHeight="1" x14ac:dyDescent="0.15">
      <c r="A20" s="36">
        <v>2</v>
      </c>
      <c r="B20" s="39">
        <v>13</v>
      </c>
      <c r="C20" s="36" t="str">
        <f t="shared" si="0"/>
        <v>213</v>
      </c>
      <c r="D20" s="41" t="s">
        <v>26</v>
      </c>
      <c r="E20" s="22"/>
      <c r="F20" s="27">
        <v>3</v>
      </c>
      <c r="G20" s="27" t="s">
        <v>59</v>
      </c>
    </row>
    <row r="21" spans="1:9" s="20" customFormat="1" ht="15" customHeight="1" x14ac:dyDescent="0.15">
      <c r="A21" s="36">
        <v>2</v>
      </c>
      <c r="B21" s="39">
        <v>14</v>
      </c>
      <c r="C21" s="36"/>
      <c r="D21" s="41"/>
      <c r="E21" s="22"/>
      <c r="F21" s="27">
        <v>4</v>
      </c>
      <c r="G21" s="27" t="s">
        <v>60</v>
      </c>
    </row>
    <row r="22" spans="1:9" s="20" customFormat="1" ht="15" customHeight="1" thickBot="1" x14ac:dyDescent="0.2">
      <c r="A22" s="44">
        <v>2</v>
      </c>
      <c r="B22" s="45">
        <v>15</v>
      </c>
      <c r="C22" s="44"/>
      <c r="D22" s="58"/>
      <c r="E22" s="22"/>
    </row>
    <row r="23" spans="1:9" s="20" customFormat="1" ht="15" customHeight="1" x14ac:dyDescent="0.15">
      <c r="A23" s="47">
        <v>3</v>
      </c>
      <c r="B23" s="52">
        <v>1</v>
      </c>
      <c r="C23" s="47" t="str">
        <f t="shared" si="0"/>
        <v>31</v>
      </c>
      <c r="D23" s="53" t="s">
        <v>29</v>
      </c>
      <c r="E23" s="22"/>
      <c r="F23" s="31" t="s">
        <v>35</v>
      </c>
      <c r="G23" s="31"/>
    </row>
    <row r="24" spans="1:9" s="20" customFormat="1" ht="15" customHeight="1" x14ac:dyDescent="0.15">
      <c r="A24" s="36">
        <v>3</v>
      </c>
      <c r="B24" s="39">
        <v>2</v>
      </c>
      <c r="C24" s="36" t="str">
        <f t="shared" si="0"/>
        <v>32</v>
      </c>
      <c r="D24" s="41" t="s">
        <v>28</v>
      </c>
      <c r="E24" s="22"/>
      <c r="F24" s="27">
        <v>1</v>
      </c>
      <c r="G24" s="28" t="s">
        <v>40</v>
      </c>
    </row>
    <row r="25" spans="1:9" s="20" customFormat="1" ht="15" customHeight="1" x14ac:dyDescent="0.15">
      <c r="A25" s="36">
        <v>3</v>
      </c>
      <c r="B25" s="39">
        <v>3</v>
      </c>
      <c r="C25" s="36" t="str">
        <f t="shared" si="0"/>
        <v>33</v>
      </c>
      <c r="D25" s="38" t="s">
        <v>81</v>
      </c>
      <c r="E25" s="22"/>
      <c r="F25" s="27">
        <v>2</v>
      </c>
      <c r="G25" s="28" t="s">
        <v>41</v>
      </c>
    </row>
    <row r="26" spans="1:9" s="20" customFormat="1" ht="15" customHeight="1" x14ac:dyDescent="0.15">
      <c r="A26" s="36">
        <v>3</v>
      </c>
      <c r="B26" s="39">
        <v>4</v>
      </c>
      <c r="C26" s="36" t="str">
        <f t="shared" si="0"/>
        <v>34</v>
      </c>
      <c r="D26" s="41" t="s">
        <v>82</v>
      </c>
      <c r="E26" s="22"/>
      <c r="F26" s="27">
        <v>3</v>
      </c>
      <c r="G26" s="27" t="s">
        <v>85</v>
      </c>
    </row>
    <row r="27" spans="1:9" s="20" customFormat="1" ht="15" customHeight="1" thickBot="1" x14ac:dyDescent="0.2">
      <c r="A27" s="49">
        <v>3</v>
      </c>
      <c r="B27" s="50">
        <v>5</v>
      </c>
      <c r="C27" s="49" t="str">
        <f t="shared" si="0"/>
        <v>35</v>
      </c>
      <c r="D27" s="54"/>
      <c r="E27" s="22"/>
      <c r="F27" s="27">
        <v>4</v>
      </c>
      <c r="G27" s="20" t="s">
        <v>171</v>
      </c>
    </row>
    <row r="28" spans="1:9" s="20" customFormat="1" ht="15" customHeight="1" x14ac:dyDescent="0.15">
      <c r="A28" s="55">
        <v>4</v>
      </c>
      <c r="B28" s="56">
        <v>1</v>
      </c>
      <c r="C28" s="55" t="str">
        <f t="shared" si="0"/>
        <v>41</v>
      </c>
      <c r="D28" s="92" t="s">
        <v>162</v>
      </c>
      <c r="E28" s="22"/>
      <c r="F28" s="27">
        <v>5</v>
      </c>
      <c r="G28" s="27" t="s">
        <v>172</v>
      </c>
    </row>
    <row r="29" spans="1:9" s="20" customFormat="1" ht="15" customHeight="1" x14ac:dyDescent="0.15">
      <c r="A29" s="36">
        <v>4</v>
      </c>
      <c r="B29" s="39">
        <v>2</v>
      </c>
      <c r="C29" s="36" t="str">
        <f t="shared" si="0"/>
        <v>42</v>
      </c>
      <c r="D29" s="93" t="s">
        <v>164</v>
      </c>
      <c r="E29" s="22"/>
      <c r="F29" s="27">
        <v>6</v>
      </c>
      <c r="G29" s="27" t="s">
        <v>94</v>
      </c>
    </row>
    <row r="30" spans="1:9" s="20" customFormat="1" ht="15" customHeight="1" x14ac:dyDescent="0.15">
      <c r="A30" s="36">
        <v>4</v>
      </c>
      <c r="B30" s="39">
        <v>3</v>
      </c>
      <c r="C30" s="36" t="str">
        <f t="shared" si="0"/>
        <v>43</v>
      </c>
      <c r="D30" s="93" t="s">
        <v>165</v>
      </c>
      <c r="E30" s="22"/>
      <c r="F30" s="27">
        <v>7</v>
      </c>
      <c r="G30" s="20" t="s">
        <v>80</v>
      </c>
    </row>
    <row r="31" spans="1:9" s="20" customFormat="1" ht="15" customHeight="1" x14ac:dyDescent="0.15">
      <c r="A31" s="36">
        <v>4</v>
      </c>
      <c r="B31" s="39">
        <v>4</v>
      </c>
      <c r="C31" s="36" t="str">
        <f t="shared" si="0"/>
        <v>44</v>
      </c>
      <c r="D31" s="93" t="s">
        <v>163</v>
      </c>
      <c r="E31" s="22"/>
      <c r="F31" s="27">
        <v>8</v>
      </c>
      <c r="G31" s="27" t="s">
        <v>87</v>
      </c>
    </row>
    <row r="32" spans="1:9" s="20" customFormat="1" ht="15" customHeight="1" x14ac:dyDescent="0.15">
      <c r="A32" s="36">
        <v>4</v>
      </c>
      <c r="B32" s="39">
        <v>5</v>
      </c>
      <c r="C32" s="36" t="str">
        <f t="shared" si="0"/>
        <v>45</v>
      </c>
      <c r="D32" s="93" t="s">
        <v>166</v>
      </c>
      <c r="E32" s="22"/>
      <c r="F32" s="27">
        <v>9</v>
      </c>
      <c r="G32" s="29" t="s">
        <v>42</v>
      </c>
      <c r="I32" s="25"/>
    </row>
    <row r="33" spans="1:10" s="20" customFormat="1" ht="15" customHeight="1" x14ac:dyDescent="0.15">
      <c r="A33" s="36">
        <v>4</v>
      </c>
      <c r="B33" s="39">
        <v>6</v>
      </c>
      <c r="C33" s="36" t="str">
        <f t="shared" si="0"/>
        <v>46</v>
      </c>
      <c r="D33" s="93" t="s">
        <v>167</v>
      </c>
      <c r="E33" s="22"/>
    </row>
    <row r="34" spans="1:10" s="20" customFormat="1" ht="15" customHeight="1" x14ac:dyDescent="0.15">
      <c r="A34" s="36">
        <v>4</v>
      </c>
      <c r="B34" s="39">
        <v>7</v>
      </c>
      <c r="C34" s="36" t="str">
        <f t="shared" si="0"/>
        <v>47</v>
      </c>
      <c r="D34" s="93" t="s">
        <v>168</v>
      </c>
      <c r="E34" s="22"/>
    </row>
    <row r="35" spans="1:10" s="20" customFormat="1" ht="15" customHeight="1" x14ac:dyDescent="0.15">
      <c r="A35" s="36">
        <v>4</v>
      </c>
      <c r="B35" s="39">
        <v>8</v>
      </c>
      <c r="C35" s="36" t="str">
        <f t="shared" si="0"/>
        <v>48</v>
      </c>
      <c r="D35" s="93" t="s">
        <v>169</v>
      </c>
      <c r="E35" s="22"/>
      <c r="I35" s="24"/>
    </row>
    <row r="36" spans="1:10" s="20" customFormat="1" ht="15" customHeight="1" x14ac:dyDescent="0.15">
      <c r="A36" s="36">
        <v>4</v>
      </c>
      <c r="B36" s="39">
        <v>9</v>
      </c>
      <c r="C36" s="36" t="str">
        <f t="shared" si="0"/>
        <v>49</v>
      </c>
      <c r="D36" s="93" t="s">
        <v>170</v>
      </c>
      <c r="E36" s="22"/>
      <c r="H36" s="25"/>
      <c r="I36" s="25"/>
      <c r="J36" s="25"/>
    </row>
    <row r="37" spans="1:10" s="20" customFormat="1" ht="15" customHeight="1" thickBot="1" x14ac:dyDescent="0.2">
      <c r="A37" s="44">
        <v>4</v>
      </c>
      <c r="B37" s="45">
        <v>10</v>
      </c>
      <c r="C37" s="44" t="str">
        <f t="shared" si="0"/>
        <v>410</v>
      </c>
      <c r="D37" s="94"/>
      <c r="E37" s="22"/>
    </row>
    <row r="38" spans="1:10" s="20" customFormat="1" ht="15" customHeight="1" x14ac:dyDescent="0.15">
      <c r="A38" s="55">
        <v>5</v>
      </c>
      <c r="B38" s="56">
        <v>1</v>
      </c>
      <c r="C38" s="55" t="str">
        <f t="shared" si="0"/>
        <v>51</v>
      </c>
      <c r="D38" s="57" t="s">
        <v>93</v>
      </c>
      <c r="E38" s="22"/>
      <c r="I38" s="24"/>
    </row>
    <row r="39" spans="1:10" s="20" customFormat="1" ht="15" customHeight="1" x14ac:dyDescent="0.15">
      <c r="A39" s="36">
        <v>5</v>
      </c>
      <c r="B39" s="39">
        <v>2</v>
      </c>
      <c r="C39" s="36" t="str">
        <f t="shared" si="0"/>
        <v>52</v>
      </c>
      <c r="D39" s="38" t="s">
        <v>68</v>
      </c>
      <c r="E39" s="22"/>
      <c r="H39" s="24"/>
      <c r="I39" s="25"/>
      <c r="J39" s="24"/>
    </row>
    <row r="40" spans="1:10" s="20" customFormat="1" ht="15" customHeight="1" x14ac:dyDescent="0.15">
      <c r="A40" s="36">
        <v>5</v>
      </c>
      <c r="B40" s="39">
        <v>3</v>
      </c>
      <c r="C40" s="36" t="str">
        <f t="shared" si="0"/>
        <v>53</v>
      </c>
      <c r="D40" s="41" t="s">
        <v>67</v>
      </c>
      <c r="E40" s="22"/>
      <c r="H40" s="25"/>
      <c r="J40" s="25"/>
    </row>
    <row r="41" spans="1:10" s="20" customFormat="1" ht="15" customHeight="1" x14ac:dyDescent="0.15">
      <c r="A41" s="36">
        <v>5</v>
      </c>
      <c r="B41" s="39">
        <v>4</v>
      </c>
      <c r="C41" s="36" t="str">
        <f t="shared" si="0"/>
        <v>54</v>
      </c>
      <c r="D41" s="41" t="s">
        <v>69</v>
      </c>
      <c r="E41" s="22"/>
    </row>
    <row r="42" spans="1:10" s="20" customFormat="1" ht="15" customHeight="1" x14ac:dyDescent="0.15">
      <c r="A42" s="36">
        <v>5</v>
      </c>
      <c r="B42" s="39">
        <v>5</v>
      </c>
      <c r="C42" s="36" t="str">
        <f t="shared" si="0"/>
        <v>55</v>
      </c>
      <c r="D42" s="93" t="s">
        <v>70</v>
      </c>
      <c r="E42" s="22"/>
      <c r="H42" s="24"/>
      <c r="J42" s="24"/>
    </row>
    <row r="43" spans="1:10" s="20" customFormat="1" ht="15" customHeight="1" x14ac:dyDescent="0.15">
      <c r="A43" s="36">
        <v>5</v>
      </c>
      <c r="B43" s="39">
        <v>6</v>
      </c>
      <c r="C43" s="36" t="str">
        <f t="shared" si="0"/>
        <v>56</v>
      </c>
      <c r="D43" s="95" t="s">
        <v>83</v>
      </c>
      <c r="E43" s="22"/>
      <c r="H43" s="25"/>
      <c r="J43" s="25"/>
    </row>
    <row r="44" spans="1:10" s="20" customFormat="1" ht="15" customHeight="1" x14ac:dyDescent="0.15">
      <c r="A44" s="36">
        <v>5</v>
      </c>
      <c r="B44" s="39">
        <v>7</v>
      </c>
      <c r="C44" s="36" t="str">
        <f t="shared" si="0"/>
        <v>57</v>
      </c>
      <c r="D44" s="95" t="s">
        <v>84</v>
      </c>
      <c r="E44" s="22"/>
    </row>
    <row r="45" spans="1:10" s="20" customFormat="1" ht="15" customHeight="1" x14ac:dyDescent="0.15">
      <c r="A45" s="36">
        <v>5</v>
      </c>
      <c r="B45" s="39">
        <v>8</v>
      </c>
      <c r="C45" s="36" t="str">
        <f t="shared" si="0"/>
        <v>58</v>
      </c>
      <c r="D45" s="41"/>
      <c r="E45" s="22"/>
      <c r="I45" s="26"/>
    </row>
    <row r="46" spans="1:10" s="20" customFormat="1" ht="15" customHeight="1" x14ac:dyDescent="0.15">
      <c r="A46" s="36">
        <v>5</v>
      </c>
      <c r="B46" s="39">
        <v>9</v>
      </c>
      <c r="C46" s="36" t="str">
        <f t="shared" si="0"/>
        <v>59</v>
      </c>
      <c r="D46" s="36"/>
      <c r="E46" s="22"/>
    </row>
    <row r="47" spans="1:10" s="20" customFormat="1" ht="15" customHeight="1" thickBot="1" x14ac:dyDescent="0.2">
      <c r="A47" s="44">
        <v>5</v>
      </c>
      <c r="B47" s="45">
        <v>10</v>
      </c>
      <c r="C47" s="44" t="str">
        <f t="shared" si="0"/>
        <v>510</v>
      </c>
      <c r="D47" s="44"/>
      <c r="E47" s="22"/>
      <c r="I47" s="24"/>
    </row>
    <row r="48" spans="1:10" s="20" customFormat="1" ht="15" customHeight="1" x14ac:dyDescent="0.15">
      <c r="A48" s="47">
        <v>6</v>
      </c>
      <c r="B48" s="52">
        <v>1</v>
      </c>
      <c r="C48" s="47" t="str">
        <f t="shared" si="0"/>
        <v>61</v>
      </c>
      <c r="D48" s="47" t="s">
        <v>96</v>
      </c>
      <c r="E48" s="22"/>
      <c r="I48" s="24"/>
    </row>
    <row r="49" spans="1:10" s="20" customFormat="1" ht="15" customHeight="1" x14ac:dyDescent="0.15">
      <c r="A49" s="36">
        <v>6</v>
      </c>
      <c r="B49" s="39">
        <v>2</v>
      </c>
      <c r="C49" s="36" t="str">
        <f t="shared" si="0"/>
        <v>62</v>
      </c>
      <c r="D49" s="36" t="s">
        <v>97</v>
      </c>
      <c r="E49" s="22"/>
      <c r="I49" s="24"/>
    </row>
    <row r="50" spans="1:10" s="20" customFormat="1" ht="15" customHeight="1" x14ac:dyDescent="0.15">
      <c r="A50" s="36">
        <v>6</v>
      </c>
      <c r="B50" s="39">
        <v>3</v>
      </c>
      <c r="C50" s="36" t="str">
        <f t="shared" si="0"/>
        <v>63</v>
      </c>
      <c r="D50" s="36" t="s">
        <v>98</v>
      </c>
      <c r="E50" s="22"/>
      <c r="I50" s="24"/>
    </row>
    <row r="51" spans="1:10" s="20" customFormat="1" ht="15" customHeight="1" x14ac:dyDescent="0.15">
      <c r="A51" s="36">
        <v>6</v>
      </c>
      <c r="B51" s="39">
        <v>4</v>
      </c>
      <c r="C51" s="36" t="str">
        <f t="shared" si="0"/>
        <v>64</v>
      </c>
      <c r="D51" s="36" t="s">
        <v>95</v>
      </c>
      <c r="E51" s="22"/>
      <c r="I51" s="24"/>
    </row>
    <row r="52" spans="1:10" s="20" customFormat="1" ht="15" customHeight="1" x14ac:dyDescent="0.15">
      <c r="A52" s="36">
        <v>6</v>
      </c>
      <c r="B52" s="39">
        <v>5</v>
      </c>
      <c r="C52" s="36" t="str">
        <f t="shared" si="0"/>
        <v>65</v>
      </c>
      <c r="D52" s="41" t="s">
        <v>99</v>
      </c>
      <c r="E52" s="22"/>
      <c r="I52" s="24"/>
    </row>
    <row r="53" spans="1:10" s="20" customFormat="1" ht="15" customHeight="1" x14ac:dyDescent="0.15">
      <c r="A53" s="36">
        <v>6</v>
      </c>
      <c r="B53" s="39">
        <v>6</v>
      </c>
      <c r="C53" s="36" t="str">
        <f t="shared" si="0"/>
        <v>66</v>
      </c>
      <c r="D53" s="36" t="s">
        <v>100</v>
      </c>
      <c r="E53" s="22"/>
      <c r="H53" s="26"/>
      <c r="I53" s="26"/>
      <c r="J53" s="26"/>
    </row>
    <row r="54" spans="1:10" s="20" customFormat="1" ht="15" customHeight="1" x14ac:dyDescent="0.15">
      <c r="A54" s="36">
        <v>6</v>
      </c>
      <c r="B54" s="39">
        <v>7</v>
      </c>
      <c r="C54" s="36" t="str">
        <f t="shared" si="0"/>
        <v>67</v>
      </c>
      <c r="D54" s="36" t="s">
        <v>101</v>
      </c>
      <c r="E54" s="22"/>
    </row>
    <row r="55" spans="1:10" s="20" customFormat="1" ht="15" customHeight="1" x14ac:dyDescent="0.15">
      <c r="A55" s="36">
        <v>6</v>
      </c>
      <c r="B55" s="39">
        <v>8</v>
      </c>
      <c r="C55" s="36" t="str">
        <f t="shared" si="0"/>
        <v>68</v>
      </c>
      <c r="D55" s="36" t="s">
        <v>102</v>
      </c>
      <c r="E55" s="22"/>
      <c r="G55" s="26"/>
    </row>
    <row r="56" spans="1:10" s="20" customFormat="1" ht="15" customHeight="1" x14ac:dyDescent="0.15">
      <c r="A56" s="36">
        <v>6</v>
      </c>
      <c r="B56" s="39">
        <v>9</v>
      </c>
      <c r="C56" s="36" t="str">
        <f t="shared" si="0"/>
        <v>69</v>
      </c>
      <c r="D56" s="41"/>
      <c r="E56" s="22"/>
    </row>
    <row r="57" spans="1:10" s="20" customFormat="1" ht="15" customHeight="1" thickBot="1" x14ac:dyDescent="0.2">
      <c r="A57" s="44">
        <v>6</v>
      </c>
      <c r="B57" s="45">
        <v>10</v>
      </c>
      <c r="C57" s="44" t="str">
        <f t="shared" si="0"/>
        <v>610</v>
      </c>
      <c r="D57" s="58"/>
      <c r="E57" s="22"/>
      <c r="H57" s="24"/>
      <c r="J57" s="24"/>
    </row>
    <row r="58" spans="1:10" s="20" customFormat="1" ht="15" customHeight="1" x14ac:dyDescent="0.15">
      <c r="A58" s="47">
        <v>7</v>
      </c>
      <c r="B58" s="52">
        <v>1</v>
      </c>
      <c r="C58" s="47" t="str">
        <f t="shared" si="0"/>
        <v>71</v>
      </c>
      <c r="D58" s="53" t="s">
        <v>71</v>
      </c>
      <c r="E58" s="22"/>
      <c r="H58" s="24"/>
      <c r="J58" s="24"/>
    </row>
    <row r="59" spans="1:10" s="20" customFormat="1" ht="15" customHeight="1" x14ac:dyDescent="0.15">
      <c r="A59" s="36">
        <v>7</v>
      </c>
      <c r="B59" s="39">
        <v>2</v>
      </c>
      <c r="C59" s="36" t="str">
        <f t="shared" si="0"/>
        <v>72</v>
      </c>
      <c r="D59" s="41" t="s">
        <v>27</v>
      </c>
      <c r="E59" s="22"/>
      <c r="H59" s="26"/>
      <c r="J59" s="26"/>
    </row>
    <row r="60" spans="1:10" s="20" customFormat="1" ht="15" customHeight="1" x14ac:dyDescent="0.15">
      <c r="A60" s="36">
        <v>7</v>
      </c>
      <c r="B60" s="39">
        <v>3</v>
      </c>
      <c r="C60" s="36" t="str">
        <f t="shared" si="0"/>
        <v>73</v>
      </c>
      <c r="D60" s="95" t="s">
        <v>77</v>
      </c>
      <c r="E60" s="22"/>
    </row>
    <row r="61" spans="1:10" s="20" customFormat="1" ht="15" customHeight="1" x14ac:dyDescent="0.15">
      <c r="A61" s="36">
        <v>7</v>
      </c>
      <c r="B61" s="39">
        <v>4</v>
      </c>
      <c r="C61" s="36" t="str">
        <f t="shared" si="0"/>
        <v>74</v>
      </c>
      <c r="D61" s="95" t="s">
        <v>78</v>
      </c>
      <c r="E61" s="22"/>
      <c r="F61" s="25"/>
      <c r="G61" s="26"/>
    </row>
    <row r="62" spans="1:10" s="20" customFormat="1" ht="15" customHeight="1" thickBot="1" x14ac:dyDescent="0.2">
      <c r="A62" s="44">
        <v>7</v>
      </c>
      <c r="B62" s="45">
        <v>5</v>
      </c>
      <c r="C62" s="44" t="str">
        <f t="shared" si="0"/>
        <v>75</v>
      </c>
      <c r="D62" s="44"/>
      <c r="E62" s="22"/>
    </row>
    <row r="63" spans="1:10" s="20" customFormat="1" ht="15" customHeight="1" x14ac:dyDescent="0.15">
      <c r="A63" s="47">
        <v>8</v>
      </c>
      <c r="B63" s="52">
        <v>1</v>
      </c>
      <c r="C63" s="47" t="str">
        <f t="shared" si="0"/>
        <v>81</v>
      </c>
      <c r="D63" s="53" t="s">
        <v>72</v>
      </c>
      <c r="E63" s="22"/>
      <c r="I63" s="26"/>
    </row>
    <row r="64" spans="1:10" s="20" customFormat="1" ht="15" customHeight="1" x14ac:dyDescent="0.15">
      <c r="A64" s="36">
        <v>8</v>
      </c>
      <c r="B64" s="39">
        <v>2</v>
      </c>
      <c r="C64" s="36" t="str">
        <f t="shared" si="0"/>
        <v>82</v>
      </c>
      <c r="D64" s="37" t="s">
        <v>103</v>
      </c>
      <c r="E64" s="22"/>
      <c r="G64" s="26"/>
    </row>
    <row r="65" spans="1:11" s="20" customFormat="1" ht="15" customHeight="1" x14ac:dyDescent="0.15">
      <c r="A65" s="36">
        <v>8</v>
      </c>
      <c r="B65" s="39">
        <v>3</v>
      </c>
      <c r="C65" s="36" t="str">
        <f t="shared" si="0"/>
        <v>83</v>
      </c>
      <c r="D65" s="37" t="s">
        <v>75</v>
      </c>
      <c r="E65" s="22"/>
      <c r="F65" s="26"/>
      <c r="G65" s="24"/>
    </row>
    <row r="66" spans="1:11" s="20" customFormat="1" ht="15" customHeight="1" x14ac:dyDescent="0.15">
      <c r="A66" s="36">
        <v>8</v>
      </c>
      <c r="B66" s="39">
        <v>4</v>
      </c>
      <c r="C66" s="36" t="str">
        <f t="shared" si="0"/>
        <v>84</v>
      </c>
      <c r="D66" s="37" t="s">
        <v>74</v>
      </c>
      <c r="E66" s="22"/>
      <c r="G66" s="25"/>
      <c r="I66" s="25"/>
    </row>
    <row r="67" spans="1:11" s="20" customFormat="1" ht="15" customHeight="1" x14ac:dyDescent="0.15">
      <c r="A67" s="36">
        <v>8</v>
      </c>
      <c r="B67" s="39">
        <v>5</v>
      </c>
      <c r="C67" s="36" t="str">
        <f t="shared" si="0"/>
        <v>85</v>
      </c>
      <c r="D67" s="41" t="s">
        <v>104</v>
      </c>
      <c r="E67" s="22"/>
      <c r="H67" s="26"/>
      <c r="J67" s="26"/>
      <c r="K67" s="26"/>
    </row>
    <row r="68" spans="1:11" s="20" customFormat="1" ht="15" customHeight="1" thickBot="1" x14ac:dyDescent="0.2">
      <c r="A68" s="44">
        <v>8</v>
      </c>
      <c r="B68" s="45">
        <v>6</v>
      </c>
      <c r="C68" s="44" t="str">
        <f t="shared" si="0"/>
        <v>86</v>
      </c>
      <c r="D68" s="58" t="s">
        <v>161</v>
      </c>
      <c r="E68" s="22"/>
      <c r="G68" s="25"/>
      <c r="K68" s="26"/>
    </row>
    <row r="69" spans="1:11" s="20" customFormat="1" ht="15" customHeight="1" x14ac:dyDescent="0.15">
      <c r="A69" s="47">
        <v>9</v>
      </c>
      <c r="B69" s="52">
        <v>1</v>
      </c>
      <c r="C69" s="47" t="str">
        <f t="shared" ref="C69:C78" si="1">A69&amp;B69</f>
        <v>91</v>
      </c>
      <c r="D69" s="53"/>
      <c r="E69" s="22"/>
    </row>
    <row r="70" spans="1:11" s="20" customFormat="1" ht="15" customHeight="1" x14ac:dyDescent="0.15">
      <c r="A70" s="36">
        <v>9</v>
      </c>
      <c r="B70" s="39">
        <v>2</v>
      </c>
      <c r="C70" s="36" t="str">
        <f t="shared" si="1"/>
        <v>92</v>
      </c>
      <c r="D70" s="41"/>
      <c r="E70" s="22"/>
    </row>
    <row r="71" spans="1:11" s="20" customFormat="1" ht="15" customHeight="1" x14ac:dyDescent="0.15">
      <c r="A71" s="36">
        <v>9</v>
      </c>
      <c r="B71" s="39">
        <v>3</v>
      </c>
      <c r="C71" s="36" t="str">
        <f t="shared" si="1"/>
        <v>93</v>
      </c>
      <c r="D71" s="41"/>
      <c r="E71" s="22"/>
    </row>
    <row r="72" spans="1:11" s="20" customFormat="1" ht="15" customHeight="1" x14ac:dyDescent="0.15">
      <c r="A72" s="36">
        <v>9</v>
      </c>
      <c r="B72" s="39">
        <v>4</v>
      </c>
      <c r="C72" s="36" t="str">
        <f t="shared" si="1"/>
        <v>94</v>
      </c>
      <c r="D72" s="41"/>
      <c r="E72" s="22"/>
    </row>
    <row r="73" spans="1:11" s="20" customFormat="1" ht="15" customHeight="1" x14ac:dyDescent="0.15">
      <c r="A73" s="36">
        <v>9</v>
      </c>
      <c r="B73" s="39">
        <v>5</v>
      </c>
      <c r="C73" s="36" t="str">
        <f t="shared" si="1"/>
        <v>95</v>
      </c>
      <c r="D73" s="41"/>
      <c r="E73" s="22"/>
      <c r="F73" s="26"/>
    </row>
    <row r="74" spans="1:11" s="20" customFormat="1" ht="15" customHeight="1" x14ac:dyDescent="0.15">
      <c r="A74" s="49">
        <v>9</v>
      </c>
      <c r="B74" s="50">
        <v>6</v>
      </c>
      <c r="C74" s="49" t="str">
        <f t="shared" si="1"/>
        <v>96</v>
      </c>
      <c r="D74" s="54"/>
      <c r="E74" s="22"/>
      <c r="F74" s="26"/>
      <c r="G74" s="26"/>
    </row>
    <row r="75" spans="1:11" s="20" customFormat="1" ht="15" customHeight="1" x14ac:dyDescent="0.15">
      <c r="A75" s="49">
        <v>9</v>
      </c>
      <c r="B75" s="50">
        <v>7</v>
      </c>
      <c r="C75" s="49" t="str">
        <f t="shared" si="1"/>
        <v>97</v>
      </c>
      <c r="D75" s="54" t="s">
        <v>43</v>
      </c>
      <c r="E75" s="22"/>
      <c r="F75"/>
      <c r="G75"/>
      <c r="I75" s="26"/>
    </row>
    <row r="76" spans="1:11" s="20" customFormat="1" ht="15" customHeight="1" x14ac:dyDescent="0.15">
      <c r="A76" s="49">
        <v>9</v>
      </c>
      <c r="B76" s="50">
        <v>8</v>
      </c>
      <c r="C76" s="49" t="str">
        <f t="shared" si="1"/>
        <v>98</v>
      </c>
      <c r="D76" s="54" t="s">
        <v>43</v>
      </c>
      <c r="E76" s="22"/>
      <c r="F76"/>
      <c r="G76"/>
      <c r="I76" s="26"/>
    </row>
    <row r="77" spans="1:11" s="20" customFormat="1" ht="15" customHeight="1" x14ac:dyDescent="0.15">
      <c r="A77" s="49">
        <v>9</v>
      </c>
      <c r="B77" s="50">
        <v>9</v>
      </c>
      <c r="C77" s="49" t="str">
        <f t="shared" si="1"/>
        <v>99</v>
      </c>
      <c r="D77" s="54" t="s">
        <v>43</v>
      </c>
      <c r="E77" s="22"/>
      <c r="F77"/>
      <c r="G77"/>
      <c r="I77" s="26"/>
    </row>
    <row r="78" spans="1:11" s="20" customFormat="1" ht="15" customHeight="1" thickBot="1" x14ac:dyDescent="0.2">
      <c r="A78" s="44">
        <v>9</v>
      </c>
      <c r="B78" s="45">
        <v>10</v>
      </c>
      <c r="C78" s="44" t="str">
        <f t="shared" si="1"/>
        <v>910</v>
      </c>
      <c r="D78" s="46" t="s">
        <v>43</v>
      </c>
      <c r="E78" s="22"/>
      <c r="F78"/>
      <c r="G78"/>
      <c r="I78" s="26"/>
    </row>
  </sheetData>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記入例</vt:lpstr>
      <vt:lpstr>行の増やし方</vt:lpstr>
      <vt:lpstr>提出用（3学期制）</vt:lpstr>
      <vt:lpstr>提出用（2学期制）</vt:lpstr>
      <vt:lpstr>指導内容例</vt:lpstr>
      <vt:lpstr>記入例!Print_Area</vt:lpstr>
      <vt:lpstr>'提出用（2学期制）'!Print_Area</vt:lpstr>
      <vt:lpstr>'提出用（3学期制）'!Print_Area</vt:lpstr>
      <vt:lpstr>指導教員種類</vt:lpstr>
      <vt:lpstr>指導者等</vt:lpstr>
      <vt:lpstr>方式</vt:lpstr>
    </vt:vector>
  </TitlesOfParts>
  <Company>青森県総合学校教育センター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users</dc:creator>
  <cp:lastModifiedBy>小田桐 直美</cp:lastModifiedBy>
  <cp:lastPrinted>2024-03-12T08:18:54Z</cp:lastPrinted>
  <dcterms:created xsi:type="dcterms:W3CDTF">2010-06-04T02:15:25Z</dcterms:created>
  <dcterms:modified xsi:type="dcterms:W3CDTF">2025-02-17T07:22:45Z</dcterms:modified>
</cp:coreProperties>
</file>